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adamorlik/Library/Mobile Documents/com~apple~CloudDocs/Dýha Max/Dokumenty/Formuláře/"/>
    </mc:Choice>
  </mc:AlternateContent>
  <xr:revisionPtr revIDLastSave="0" documentId="13_ncr:1_{882B67BC-CE48-AC4E-8F34-67AA128388F6}" xr6:coauthVersionLast="47" xr6:coauthVersionMax="47" xr10:uidLastSave="{00000000-0000-0000-0000-000000000000}"/>
  <workbookProtection workbookAlgorithmName="SHA-512" workbookHashValue="oJ7iMQslF+DtS/Ka+FUC8n8zlpoCrETOYYBgLWiOEQfxQkhdnpUvY9z7NOLoA81lIKt4xTXjGbufiWZ41JT1pg==" workbookSaltValue="Z0joifj2LpsMbuEqbY9m3g==" workbookSpinCount="100000" lockStructure="1"/>
  <bookViews>
    <workbookView xWindow="0" yWindow="880" windowWidth="33600" windowHeight="21360" xr2:uid="{DD1CCB7D-31FB-0A4F-BB9C-B980FCAE36A5}"/>
  </bookViews>
  <sheets>
    <sheet name="OBJEDNÁVKA" sheetId="10" r:id="rId1"/>
    <sheet name="VÝROBA - DATA" sheetId="9" state="hidden" r:id="rId2"/>
  </sheets>
  <definedNames>
    <definedName name="ANO">#REF!</definedName>
    <definedName name="Excel_BuiltIn_Print_Area_1_1" localSheetId="1">'VÝROBA - DATA'!$A$1:$Q$55</definedName>
    <definedName name="Excel_BuiltIn_Print_Area_1_1">#REF!</definedName>
    <definedName name="Excel_BuiltIn_Print_Area_1_1_1" localSheetId="1">'VÝROBA - DATA'!$A$2:$P$56</definedName>
    <definedName name="Excel_BuiltIn_Print_Area_1_1_1">#REF!</definedName>
    <definedName name="Excel_BuiltIn_Print_Area_1_1_1_1" localSheetId="1">'VÝROBA - DATA'!$A$2:$P$56</definedName>
    <definedName name="Excel_BuiltIn_Print_Area_1_1_1_1">#REF!</definedName>
    <definedName name="Excel_BuiltIn_Print_Area_1_1_1_1_1">#REF!</definedName>
    <definedName name="Excel_BuiltIn_Print_Area_1_1_1_1_1_1" localSheetId="1">'VÝROBA - DATA'!$A$2:$P$56</definedName>
    <definedName name="Excel_BuiltIn_Print_Area_1_1_1_1_1_1">#REF!</definedName>
    <definedName name="Excel_BuiltIn_Print_Area_1_1_1_1_1_1_1" localSheetId="1">'VÝROBA - DATA'!$A$2:$O$56</definedName>
    <definedName name="Excel_BuiltIn_Print_Area_1_1_1_1_1_1_1">#REF!</definedName>
    <definedName name="Excel_BuiltIn_Print_Area_1_2">'VÝROBA - DATA'!$A$1:$Q$56</definedName>
    <definedName name="Excel_BuiltIn_Print_Area_1_3">'VÝROBA - DATA'!$A$1:$Q$56</definedName>
    <definedName name="Excel_BuiltIn_Print_Area_1_4">'VÝROBA - DATA'!$A$2:$P$56</definedName>
    <definedName name="Excel_BuiltIn_Print_Area_1_5">'VÝROBA - DATA'!$A$2:$Q$56</definedName>
    <definedName name="_xlnm.Print_Area" localSheetId="1">'VÝROBA - DATA'!$A$1:$Q$60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9" l="1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H6" i="9"/>
  <c r="K6" i="9" s="1"/>
  <c r="H7" i="9"/>
  <c r="K7" i="9" s="1"/>
  <c r="H8" i="9"/>
  <c r="K8" i="9" s="1"/>
  <c r="H9" i="9"/>
  <c r="K9" i="9" s="1"/>
  <c r="H10" i="9"/>
  <c r="K10" i="9" s="1"/>
  <c r="H11" i="9"/>
  <c r="K11" i="9" s="1"/>
  <c r="H12" i="9"/>
  <c r="K12" i="9" s="1"/>
  <c r="H13" i="9"/>
  <c r="K13" i="9" s="1"/>
  <c r="H14" i="9"/>
  <c r="K14" i="9" s="1"/>
  <c r="H15" i="9"/>
  <c r="K15" i="9" s="1"/>
  <c r="H16" i="9"/>
  <c r="K16" i="9" s="1"/>
  <c r="H17" i="9"/>
  <c r="H18" i="9"/>
  <c r="K18" i="9" s="1"/>
  <c r="H19" i="9"/>
  <c r="K19" i="9" s="1"/>
  <c r="H20" i="9"/>
  <c r="K20" i="9" s="1"/>
  <c r="H21" i="9"/>
  <c r="K21" i="9" s="1"/>
  <c r="H22" i="9"/>
  <c r="K22" i="9" s="1"/>
  <c r="H23" i="9"/>
  <c r="K23" i="9" s="1"/>
  <c r="H24" i="9"/>
  <c r="K24" i="9" s="1"/>
  <c r="H25" i="9"/>
  <c r="K25" i="9" s="1"/>
  <c r="H26" i="9"/>
  <c r="K26" i="9" s="1"/>
  <c r="H27" i="9"/>
  <c r="K27" i="9" s="1"/>
  <c r="H28" i="9"/>
  <c r="K28" i="9" s="1"/>
  <c r="H29" i="9"/>
  <c r="K29" i="9" s="1"/>
  <c r="H30" i="9"/>
  <c r="K30" i="9" s="1"/>
  <c r="H31" i="9"/>
  <c r="K31" i="9" s="1"/>
  <c r="H32" i="9"/>
  <c r="K32" i="9" s="1"/>
  <c r="H33" i="9"/>
  <c r="K33" i="9" s="1"/>
  <c r="H34" i="9"/>
  <c r="K34" i="9" s="1"/>
  <c r="H35" i="9"/>
  <c r="H36" i="9"/>
  <c r="K36" i="9" s="1"/>
  <c r="H37" i="9"/>
  <c r="K37" i="9" s="1"/>
  <c r="H38" i="9"/>
  <c r="K38" i="9" s="1"/>
  <c r="H39" i="9"/>
  <c r="K39" i="9" s="1"/>
  <c r="H40" i="9"/>
  <c r="K40" i="9" s="1"/>
  <c r="H41" i="9"/>
  <c r="H42" i="9"/>
  <c r="K42" i="9" s="1"/>
  <c r="H43" i="9"/>
  <c r="K43" i="9" s="1"/>
  <c r="H44" i="9"/>
  <c r="K44" i="9" s="1"/>
  <c r="H45" i="9"/>
  <c r="K45" i="9" s="1"/>
  <c r="H46" i="9"/>
  <c r="K46" i="9" s="1"/>
  <c r="H47" i="9"/>
  <c r="K47" i="9" s="1"/>
  <c r="H48" i="9"/>
  <c r="K48" i="9" s="1"/>
  <c r="H49" i="9"/>
  <c r="K49" i="9" s="1"/>
  <c r="H50" i="9"/>
  <c r="K50" i="9" s="1"/>
  <c r="H51" i="9"/>
  <c r="K51" i="9" s="1"/>
  <c r="H52" i="9"/>
  <c r="K52" i="9" s="1"/>
  <c r="H53" i="9"/>
  <c r="K53" i="9" s="1"/>
  <c r="H54" i="9"/>
  <c r="K54" i="9" s="1"/>
  <c r="I53" i="9"/>
  <c r="G52" i="9"/>
  <c r="G53" i="9"/>
  <c r="G54" i="9"/>
  <c r="F52" i="9"/>
  <c r="F53" i="9"/>
  <c r="F54" i="9"/>
  <c r="E52" i="9"/>
  <c r="J52" i="9" s="1"/>
  <c r="E53" i="9"/>
  <c r="V53" i="9" s="1"/>
  <c r="E54" i="9"/>
  <c r="V54" i="9" s="1"/>
  <c r="D52" i="9"/>
  <c r="S52" i="9" s="1"/>
  <c r="D53" i="9"/>
  <c r="T53" i="9" s="1"/>
  <c r="D54" i="9"/>
  <c r="T54" i="9" s="1"/>
  <c r="C52" i="9"/>
  <c r="C53" i="9"/>
  <c r="C54" i="9"/>
  <c r="B52" i="9"/>
  <c r="B53" i="9"/>
  <c r="B54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E6" i="9"/>
  <c r="J6" i="9" s="1"/>
  <c r="E7" i="9"/>
  <c r="U7" i="9" s="1"/>
  <c r="E8" i="9"/>
  <c r="J8" i="9" s="1"/>
  <c r="E9" i="9"/>
  <c r="U9" i="9" s="1"/>
  <c r="E10" i="9"/>
  <c r="V10" i="9" s="1"/>
  <c r="E11" i="9"/>
  <c r="J11" i="9" s="1"/>
  <c r="E12" i="9"/>
  <c r="V12" i="9" s="1"/>
  <c r="E13" i="9"/>
  <c r="J13" i="9" s="1"/>
  <c r="E14" i="9"/>
  <c r="J14" i="9" s="1"/>
  <c r="E15" i="9"/>
  <c r="J15" i="9" s="1"/>
  <c r="E16" i="9"/>
  <c r="V16" i="9" s="1"/>
  <c r="E17" i="9"/>
  <c r="U17" i="9" s="1"/>
  <c r="E18" i="9"/>
  <c r="V18" i="9" s="1"/>
  <c r="E19" i="9"/>
  <c r="J19" i="9" s="1"/>
  <c r="E20" i="9"/>
  <c r="V20" i="9" s="1"/>
  <c r="E21" i="9"/>
  <c r="V21" i="9" s="1"/>
  <c r="E22" i="9"/>
  <c r="J22" i="9" s="1"/>
  <c r="E23" i="9"/>
  <c r="U23" i="9" s="1"/>
  <c r="E24" i="9"/>
  <c r="U24" i="9" s="1"/>
  <c r="E25" i="9"/>
  <c r="V25" i="9" s="1"/>
  <c r="E26" i="9"/>
  <c r="J26" i="9" s="1"/>
  <c r="E27" i="9"/>
  <c r="J27" i="9" s="1"/>
  <c r="E28" i="9"/>
  <c r="V28" i="9" s="1"/>
  <c r="E29" i="9"/>
  <c r="J29" i="9" s="1"/>
  <c r="E30" i="9"/>
  <c r="V30" i="9" s="1"/>
  <c r="E31" i="9"/>
  <c r="J31" i="9" s="1"/>
  <c r="E32" i="9"/>
  <c r="V32" i="9" s="1"/>
  <c r="E33" i="9"/>
  <c r="J33" i="9" s="1"/>
  <c r="E34" i="9"/>
  <c r="J34" i="9" s="1"/>
  <c r="E35" i="9"/>
  <c r="V35" i="9" s="1"/>
  <c r="E36" i="9"/>
  <c r="V36" i="9" s="1"/>
  <c r="E37" i="9"/>
  <c r="V37" i="9" s="1"/>
  <c r="E38" i="9"/>
  <c r="U38" i="9" s="1"/>
  <c r="E39" i="9"/>
  <c r="V39" i="9" s="1"/>
  <c r="E40" i="9"/>
  <c r="J40" i="9" s="1"/>
  <c r="E41" i="9"/>
  <c r="V41" i="9" s="1"/>
  <c r="E42" i="9"/>
  <c r="U42" i="9" s="1"/>
  <c r="E43" i="9"/>
  <c r="V43" i="9" s="1"/>
  <c r="E44" i="9"/>
  <c r="V44" i="9" s="1"/>
  <c r="E45" i="9"/>
  <c r="V45" i="9" s="1"/>
  <c r="E46" i="9"/>
  <c r="V46" i="9" s="1"/>
  <c r="E47" i="9"/>
  <c r="V47" i="9" s="1"/>
  <c r="E48" i="9"/>
  <c r="J48" i="9" s="1"/>
  <c r="E49" i="9"/>
  <c r="J49" i="9" s="1"/>
  <c r="E50" i="9"/>
  <c r="V50" i="9" s="1"/>
  <c r="E51" i="9"/>
  <c r="V51" i="9" s="1"/>
  <c r="D6" i="9"/>
  <c r="S6" i="9" s="1"/>
  <c r="D7" i="9"/>
  <c r="T7" i="9" s="1"/>
  <c r="D8" i="9"/>
  <c r="T8" i="9" s="1"/>
  <c r="D9" i="9"/>
  <c r="T9" i="9" s="1"/>
  <c r="D10" i="9"/>
  <c r="T10" i="9" s="1"/>
  <c r="D11" i="9"/>
  <c r="T11" i="9" s="1"/>
  <c r="D12" i="9"/>
  <c r="T12" i="9" s="1"/>
  <c r="D13" i="9"/>
  <c r="T13" i="9" s="1"/>
  <c r="D14" i="9"/>
  <c r="I14" i="9" s="1"/>
  <c r="D15" i="9"/>
  <c r="I15" i="9" s="1"/>
  <c r="D16" i="9"/>
  <c r="I16" i="9" s="1"/>
  <c r="D17" i="9"/>
  <c r="I17" i="9" s="1"/>
  <c r="D18" i="9"/>
  <c r="I18" i="9" s="1"/>
  <c r="D19" i="9"/>
  <c r="S19" i="9" s="1"/>
  <c r="D20" i="9"/>
  <c r="T20" i="9" s="1"/>
  <c r="D21" i="9"/>
  <c r="I21" i="9" s="1"/>
  <c r="D22" i="9"/>
  <c r="S22" i="9" s="1"/>
  <c r="D23" i="9"/>
  <c r="T23" i="9" s="1"/>
  <c r="D24" i="9"/>
  <c r="T24" i="9" s="1"/>
  <c r="D25" i="9"/>
  <c r="I25" i="9" s="1"/>
  <c r="D26" i="9"/>
  <c r="I26" i="9" s="1"/>
  <c r="P26" i="9" s="1"/>
  <c r="D27" i="9"/>
  <c r="S27" i="9" s="1"/>
  <c r="D28" i="9"/>
  <c r="T28" i="9" s="1"/>
  <c r="D29" i="9"/>
  <c r="T29" i="9" s="1"/>
  <c r="D30" i="9"/>
  <c r="T30" i="9" s="1"/>
  <c r="D31" i="9"/>
  <c r="I31" i="9" s="1"/>
  <c r="D32" i="9"/>
  <c r="I32" i="9" s="1"/>
  <c r="D33" i="9"/>
  <c r="I33" i="9" s="1"/>
  <c r="D34" i="9"/>
  <c r="I34" i="9" s="1"/>
  <c r="P34" i="9" s="1"/>
  <c r="D35" i="9"/>
  <c r="S35" i="9" s="1"/>
  <c r="D36" i="9"/>
  <c r="T36" i="9" s="1"/>
  <c r="D37" i="9"/>
  <c r="T37" i="9" s="1"/>
  <c r="D38" i="9"/>
  <c r="T38" i="9" s="1"/>
  <c r="D39" i="9"/>
  <c r="T39" i="9" s="1"/>
  <c r="D40" i="9"/>
  <c r="I40" i="9" s="1"/>
  <c r="D41" i="9"/>
  <c r="I41" i="9" s="1"/>
  <c r="D42" i="9"/>
  <c r="I42" i="9" s="1"/>
  <c r="D43" i="9"/>
  <c r="S43" i="9" s="1"/>
  <c r="D44" i="9"/>
  <c r="S44" i="9" s="1"/>
  <c r="D45" i="9"/>
  <c r="T45" i="9" s="1"/>
  <c r="D46" i="9"/>
  <c r="I46" i="9" s="1"/>
  <c r="D47" i="9"/>
  <c r="T47" i="9" s="1"/>
  <c r="D48" i="9"/>
  <c r="I48" i="9" s="1"/>
  <c r="D49" i="9"/>
  <c r="I49" i="9" s="1"/>
  <c r="D50" i="9"/>
  <c r="I50" i="9" s="1"/>
  <c r="D51" i="9"/>
  <c r="I51" i="9" s="1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O5" i="9"/>
  <c r="N5" i="9"/>
  <c r="M5" i="9"/>
  <c r="L5" i="9"/>
  <c r="H5" i="9"/>
  <c r="K5" i="9" s="1"/>
  <c r="G5" i="9"/>
  <c r="F5" i="9"/>
  <c r="E5" i="9"/>
  <c r="J5" i="9" s="1"/>
  <c r="D5" i="9"/>
  <c r="C5" i="9"/>
  <c r="B5" i="9"/>
  <c r="J2" i="9"/>
  <c r="O2" i="9"/>
  <c r="T2" i="9"/>
  <c r="T1" i="9"/>
  <c r="N1" i="9"/>
  <c r="E2" i="9"/>
  <c r="E1" i="9"/>
  <c r="J51" i="9"/>
  <c r="J50" i="9"/>
  <c r="T44" i="9"/>
  <c r="J43" i="9"/>
  <c r="K41" i="9"/>
  <c r="S38" i="9"/>
  <c r="J36" i="9"/>
  <c r="K35" i="9"/>
  <c r="U34" i="9"/>
  <c r="I30" i="9"/>
  <c r="V27" i="9"/>
  <c r="U27" i="9"/>
  <c r="T22" i="9"/>
  <c r="U19" i="9"/>
  <c r="J18" i="9"/>
  <c r="K17" i="9"/>
  <c r="S14" i="9"/>
  <c r="I13" i="9"/>
  <c r="V11" i="9"/>
  <c r="U11" i="9"/>
  <c r="P13" i="9" l="1"/>
  <c r="P18" i="9"/>
  <c r="S31" i="9"/>
  <c r="J21" i="9"/>
  <c r="T31" i="9"/>
  <c r="I47" i="9"/>
  <c r="P47" i="9" s="1"/>
  <c r="P50" i="9"/>
  <c r="P48" i="9"/>
  <c r="P15" i="9"/>
  <c r="I12" i="9"/>
  <c r="V34" i="9"/>
  <c r="J42" i="9"/>
  <c r="P42" i="9" s="1"/>
  <c r="P51" i="9"/>
  <c r="P49" i="9"/>
  <c r="P33" i="9"/>
  <c r="U54" i="9"/>
  <c r="P40" i="9"/>
  <c r="P31" i="9"/>
  <c r="S16" i="9"/>
  <c r="S40" i="9"/>
  <c r="U53" i="9"/>
  <c r="J10" i="9"/>
  <c r="S32" i="9"/>
  <c r="T40" i="9"/>
  <c r="U52" i="9"/>
  <c r="P14" i="9"/>
  <c r="P21" i="9"/>
  <c r="T52" i="9"/>
  <c r="X52" i="9" s="1"/>
  <c r="I52" i="9"/>
  <c r="S25" i="9"/>
  <c r="V42" i="9"/>
  <c r="J54" i="9"/>
  <c r="S53" i="9"/>
  <c r="V52" i="9"/>
  <c r="U26" i="9"/>
  <c r="S48" i="9"/>
  <c r="J53" i="9"/>
  <c r="Q53" i="9" s="1"/>
  <c r="S8" i="9"/>
  <c r="U6" i="9"/>
  <c r="T6" i="9"/>
  <c r="S5" i="9"/>
  <c r="I5" i="9"/>
  <c r="Q5" i="9" s="1"/>
  <c r="S54" i="9"/>
  <c r="X54" i="9" s="1"/>
  <c r="I54" i="9"/>
  <c r="U5" i="9"/>
  <c r="V22" i="9"/>
  <c r="V6" i="9"/>
  <c r="J30" i="9"/>
  <c r="P30" i="9" s="1"/>
  <c r="T25" i="9"/>
  <c r="U22" i="9"/>
  <c r="T48" i="9"/>
  <c r="I7" i="9"/>
  <c r="S15" i="9"/>
  <c r="I23" i="9"/>
  <c r="S30" i="9"/>
  <c r="V38" i="9"/>
  <c r="X38" i="9" s="1"/>
  <c r="S46" i="9"/>
  <c r="T5" i="9"/>
  <c r="T15" i="9"/>
  <c r="I39" i="9"/>
  <c r="T46" i="9"/>
  <c r="T16" i="9"/>
  <c r="J9" i="9"/>
  <c r="J39" i="9"/>
  <c r="U49" i="9"/>
  <c r="V7" i="9"/>
  <c r="T41" i="9"/>
  <c r="I24" i="9"/>
  <c r="P24" i="9" s="1"/>
  <c r="I38" i="9"/>
  <c r="S39" i="9"/>
  <c r="S47" i="9"/>
  <c r="S51" i="9"/>
  <c r="T32" i="9"/>
  <c r="S41" i="9"/>
  <c r="J47" i="9"/>
  <c r="Q47" i="9" s="1"/>
  <c r="V5" i="9"/>
  <c r="V23" i="9"/>
  <c r="I6" i="9"/>
  <c r="P6" i="9" s="1"/>
  <c r="I8" i="9"/>
  <c r="P8" i="9" s="1"/>
  <c r="T14" i="9"/>
  <c r="V17" i="9"/>
  <c r="I22" i="9"/>
  <c r="P22" i="9" s="1"/>
  <c r="S34" i="9"/>
  <c r="J38" i="9"/>
  <c r="J46" i="9"/>
  <c r="P46" i="9" s="1"/>
  <c r="Q14" i="9"/>
  <c r="T27" i="9"/>
  <c r="X27" i="9" s="1"/>
  <c r="V49" i="9"/>
  <c r="U16" i="9"/>
  <c r="J24" i="9"/>
  <c r="U41" i="9"/>
  <c r="U48" i="9"/>
  <c r="T43" i="9"/>
  <c r="U14" i="9"/>
  <c r="V15" i="9"/>
  <c r="J17" i="9"/>
  <c r="T18" i="9"/>
  <c r="S24" i="9"/>
  <c r="U30" i="9"/>
  <c r="X30" i="9" s="1"/>
  <c r="V31" i="9"/>
  <c r="S33" i="9"/>
  <c r="U40" i="9"/>
  <c r="U47" i="9"/>
  <c r="X47" i="9" s="1"/>
  <c r="S50" i="9"/>
  <c r="S7" i="9"/>
  <c r="U8" i="9"/>
  <c r="V14" i="9"/>
  <c r="S23" i="9"/>
  <c r="S26" i="9"/>
  <c r="T33" i="9"/>
  <c r="V40" i="9"/>
  <c r="U46" i="9"/>
  <c r="T50" i="9"/>
  <c r="V8" i="9"/>
  <c r="I11" i="9"/>
  <c r="P11" i="9" s="1"/>
  <c r="J16" i="9"/>
  <c r="S17" i="9"/>
  <c r="T19" i="9"/>
  <c r="V24" i="9"/>
  <c r="T26" i="9"/>
  <c r="U29" i="9"/>
  <c r="J32" i="9"/>
  <c r="U33" i="9"/>
  <c r="T35" i="9"/>
  <c r="U39" i="9"/>
  <c r="J41" i="9"/>
  <c r="P41" i="9" s="1"/>
  <c r="S42" i="9"/>
  <c r="U44" i="9"/>
  <c r="X44" i="9" s="1"/>
  <c r="S49" i="9"/>
  <c r="T51" i="9"/>
  <c r="V9" i="9"/>
  <c r="U32" i="9"/>
  <c r="T34" i="9"/>
  <c r="J7" i="9"/>
  <c r="I10" i="9"/>
  <c r="U15" i="9"/>
  <c r="S18" i="9"/>
  <c r="J23" i="9"/>
  <c r="U25" i="9"/>
  <c r="U31" i="9"/>
  <c r="X31" i="9" s="1"/>
  <c r="V48" i="9"/>
  <c r="I9" i="9"/>
  <c r="T17" i="9"/>
  <c r="J25" i="9"/>
  <c r="Q30" i="9"/>
  <c r="V33" i="9"/>
  <c r="T42" i="9"/>
  <c r="T49" i="9"/>
  <c r="Q13" i="9"/>
  <c r="V29" i="9"/>
  <c r="U21" i="9"/>
  <c r="J28" i="9"/>
  <c r="U36" i="9"/>
  <c r="U13" i="9"/>
  <c r="V19" i="9"/>
  <c r="V26" i="9"/>
  <c r="U28" i="9"/>
  <c r="U43" i="9"/>
  <c r="U51" i="9"/>
  <c r="J35" i="9"/>
  <c r="Q21" i="9"/>
  <c r="J45" i="9"/>
  <c r="U10" i="9"/>
  <c r="V13" i="9"/>
  <c r="J20" i="9"/>
  <c r="J37" i="9"/>
  <c r="U45" i="9"/>
  <c r="Q50" i="9"/>
  <c r="Q42" i="9"/>
  <c r="Q34" i="9"/>
  <c r="Q26" i="9"/>
  <c r="U12" i="9"/>
  <c r="U20" i="9"/>
  <c r="U35" i="9"/>
  <c r="U37" i="9"/>
  <c r="J44" i="9"/>
  <c r="U50" i="9"/>
  <c r="Q33" i="9"/>
  <c r="J12" i="9"/>
  <c r="U18" i="9"/>
  <c r="Q18" i="9"/>
  <c r="I29" i="9"/>
  <c r="I37" i="9"/>
  <c r="I20" i="9"/>
  <c r="I36" i="9"/>
  <c r="I28" i="9"/>
  <c r="I45" i="9"/>
  <c r="P45" i="9" s="1"/>
  <c r="S12" i="9"/>
  <c r="I27" i="9"/>
  <c r="P27" i="9" s="1"/>
  <c r="I35" i="9"/>
  <c r="I43" i="9"/>
  <c r="I44" i="9"/>
  <c r="P44" i="9" s="1"/>
  <c r="S9" i="9"/>
  <c r="S11" i="9"/>
  <c r="X11" i="9" s="1"/>
  <c r="S21" i="9"/>
  <c r="S29" i="9"/>
  <c r="S37" i="9"/>
  <c r="S10" i="9"/>
  <c r="S20" i="9"/>
  <c r="T21" i="9"/>
  <c r="S28" i="9"/>
  <c r="S36" i="9"/>
  <c r="S45" i="9"/>
  <c r="S13" i="9"/>
  <c r="I19" i="9"/>
  <c r="Q31" i="9"/>
  <c r="Q15" i="9"/>
  <c r="Q49" i="9"/>
  <c r="Q48" i="9"/>
  <c r="Q51" i="9"/>
  <c r="Q40" i="9"/>
  <c r="P38" i="9" l="1"/>
  <c r="P53" i="9"/>
  <c r="X53" i="9"/>
  <c r="Q54" i="9"/>
  <c r="X9" i="9"/>
  <c r="X42" i="9"/>
  <c r="X35" i="9"/>
  <c r="X19" i="9"/>
  <c r="X40" i="9"/>
  <c r="X14" i="9"/>
  <c r="P23" i="9"/>
  <c r="X22" i="9"/>
  <c r="P35" i="9"/>
  <c r="X6" i="9"/>
  <c r="X23" i="9"/>
  <c r="P54" i="9"/>
  <c r="X39" i="9"/>
  <c r="P28" i="9"/>
  <c r="X49" i="9"/>
  <c r="Q12" i="9"/>
  <c r="Q11" i="9"/>
  <c r="Q46" i="9"/>
  <c r="Q19" i="9"/>
  <c r="P19" i="9"/>
  <c r="Q9" i="9"/>
  <c r="P9" i="9"/>
  <c r="Q36" i="9"/>
  <c r="P36" i="9"/>
  <c r="P37" i="9"/>
  <c r="Q23" i="9"/>
  <c r="Q32" i="9"/>
  <c r="P32" i="9"/>
  <c r="X8" i="9"/>
  <c r="Q10" i="9"/>
  <c r="P10" i="9"/>
  <c r="P20" i="9"/>
  <c r="Q39" i="9"/>
  <c r="P39" i="9"/>
  <c r="X34" i="9"/>
  <c r="Q29" i="9"/>
  <c r="P29" i="9"/>
  <c r="Q6" i="9"/>
  <c r="X16" i="9"/>
  <c r="X32" i="9"/>
  <c r="P52" i="9"/>
  <c r="Q52" i="9"/>
  <c r="Q43" i="9"/>
  <c r="P43" i="9"/>
  <c r="Q16" i="9"/>
  <c r="P16" i="9"/>
  <c r="P12" i="9"/>
  <c r="X37" i="9"/>
  <c r="Q25" i="9"/>
  <c r="P25" i="9"/>
  <c r="X26" i="9"/>
  <c r="Q17" i="9"/>
  <c r="P17" i="9"/>
  <c r="Q8" i="9"/>
  <c r="P7" i="9"/>
  <c r="X5" i="9"/>
  <c r="X24" i="9"/>
  <c r="X48" i="9"/>
  <c r="Q44" i="9"/>
  <c r="X51" i="9"/>
  <c r="X17" i="9"/>
  <c r="X46" i="9"/>
  <c r="Q28" i="9"/>
  <c r="X25" i="9"/>
  <c r="X21" i="9"/>
  <c r="X28" i="9"/>
  <c r="X43" i="9"/>
  <c r="Q27" i="9"/>
  <c r="U55" i="9"/>
  <c r="Q22" i="9"/>
  <c r="X33" i="9"/>
  <c r="P5" i="9"/>
  <c r="Q45" i="9"/>
  <c r="X10" i="9"/>
  <c r="Q35" i="9"/>
  <c r="X15" i="9"/>
  <c r="X7" i="9"/>
  <c r="X18" i="9"/>
  <c r="X41" i="9"/>
  <c r="Q38" i="9"/>
  <c r="V55" i="9"/>
  <c r="X20" i="9"/>
  <c r="T55" i="9"/>
  <c r="Q7" i="9"/>
  <c r="Q24" i="9"/>
  <c r="Q41" i="9"/>
  <c r="X29" i="9"/>
  <c r="X50" i="9"/>
  <c r="Q37" i="9"/>
  <c r="X13" i="9"/>
  <c r="X45" i="9"/>
  <c r="X36" i="9"/>
  <c r="X12" i="9"/>
  <c r="S55" i="9"/>
  <c r="Q20" i="9"/>
  <c r="X55" i="9" l="1"/>
  <c r="Q55" i="9"/>
  <c r="P55" i="9"/>
</calcChain>
</file>

<file path=xl/sharedStrings.xml><?xml version="1.0" encoding="utf-8"?>
<sst xmlns="http://schemas.openxmlformats.org/spreadsheetml/2006/main" count="118" uniqueCount="92">
  <si>
    <t>JMÉNO A PŘÍJMENÍ / FIRMA</t>
  </si>
  <si>
    <t>PRO RADU
VOLEJTE</t>
  </si>
  <si>
    <t>JAN HUDÁK</t>
  </si>
  <si>
    <t>IČO</t>
  </si>
  <si>
    <t>602  526 746</t>
  </si>
  <si>
    <t>TELEFON</t>
  </si>
  <si>
    <t>vyroba@dyhamax.com</t>
  </si>
  <si>
    <t>EMAIL</t>
  </si>
  <si>
    <t>rozměr lisovacích desek 1300 x 3000 mm</t>
  </si>
  <si>
    <t>TERMÍN DODÁNÍ (min 4 - 6 týdnů)</t>
  </si>
  <si>
    <t>OLEPOVÁNÍ HRAN</t>
  </si>
  <si>
    <t>tloušťka dílce až 60 mm</t>
  </si>
  <si>
    <t>předfrézování hran PKD nástroji</t>
  </si>
  <si>
    <t>DŘEVINA</t>
  </si>
  <si>
    <t>olepení ABS hran, lamino hran, dýhových hran</t>
  </si>
  <si>
    <r>
      <t xml:space="preserve">TLOUŠŤKA DÝHY (mm) </t>
    </r>
    <r>
      <rPr>
        <b/>
        <sz val="10"/>
        <color theme="1"/>
        <rFont val="Aptos Narrow (Základní text)"/>
        <charset val="238"/>
      </rPr>
      <t>- 0,6 - 0,9 - 1,5 - 2,5</t>
    </r>
  </si>
  <si>
    <t>broušení dýhových hran</t>
  </si>
  <si>
    <t>minimální šířka dílce 60 mm</t>
  </si>
  <si>
    <r>
      <t>BROUŠENÍ PLOCHY</t>
    </r>
    <r>
      <rPr>
        <b/>
        <sz val="10"/>
        <color theme="1"/>
        <rFont val="Aptos Narrow (Základní text)"/>
        <charset val="238"/>
      </rPr>
      <t xml:space="preserve"> - ano / ne</t>
    </r>
  </si>
  <si>
    <t>BROUŠENÍ DÝHY</t>
  </si>
  <si>
    <t>broušení do šířky 1250 mm</t>
  </si>
  <si>
    <r>
      <t>BROUŠENÍ HRAN</t>
    </r>
    <r>
      <rPr>
        <b/>
        <sz val="10"/>
        <color theme="1"/>
        <rFont val="Aptos Narrow (Základní text)"/>
        <charset val="238"/>
      </rPr>
      <t xml:space="preserve"> - ano / ne</t>
    </r>
  </si>
  <si>
    <t>tloušťka broušení 4 - 160 mm</t>
  </si>
  <si>
    <r>
      <t>OPRACOVÁNÍ CNC - ČTYŘOSÉ</t>
    </r>
    <r>
      <rPr>
        <b/>
        <sz val="10"/>
        <color theme="1"/>
        <rFont val="Aptos Narrow (Základní text)"/>
        <charset val="238"/>
      </rPr>
      <t xml:space="preserve"> - ano / ne</t>
    </r>
  </si>
  <si>
    <t>OPRACOVÁNÍ CNC</t>
  </si>
  <si>
    <t>opracování na čtyřosém CNC</t>
  </si>
  <si>
    <t>HORNÍ HRANA</t>
  </si>
  <si>
    <t>ROZMĚRY DÍLCE</t>
  </si>
  <si>
    <t>KVALITA DÝHY</t>
  </si>
  <si>
    <t>NOSNÝ MATERIÁL</t>
  </si>
  <si>
    <t>SESAZENÍ</t>
  </si>
  <si>
    <t>Š Í Ř K A</t>
  </si>
  <si>
    <t>LEVÁ HRANA</t>
  </si>
  <si>
    <t>DÉLKA</t>
  </si>
  <si>
    <t>PRAVÁ HRANA</t>
  </si>
  <si>
    <t>ČISTÝ ROZMĚR</t>
  </si>
  <si>
    <t>A</t>
  </si>
  <si>
    <t>VEPIŠTE DLE SVÝCH POŽADAVKŮ</t>
  </si>
  <si>
    <t>POHLEDOVÁ DÝHA KMENOVÁ</t>
  </si>
  <si>
    <t>DÉLKA PO LETECH</t>
  </si>
  <si>
    <t>NAPŘÍKLAD</t>
  </si>
  <si>
    <t>FIGURA</t>
  </si>
  <si>
    <t>B</t>
  </si>
  <si>
    <t>STEJNÁ DŘEVINA JAKO "A"</t>
  </si>
  <si>
    <t>MDF 18mm</t>
  </si>
  <si>
    <t>ZA SEBOU</t>
  </si>
  <si>
    <t>TLOUŠŤKA HRAN
0,6mm - 1mm - 2mm</t>
  </si>
  <si>
    <t>ROZMĚR S NADMÍROU</t>
  </si>
  <si>
    <t>C</t>
  </si>
  <si>
    <t>PŘEKLIŽKA 18mm</t>
  </si>
  <si>
    <t>SPÁROVKA</t>
  </si>
  <si>
    <t>VYPLŇTE, POKUD SI CHCETE SAMI NAŘEZAT A OHRANIT</t>
  </si>
  <si>
    <t>LAŤOVKA 18mm</t>
  </si>
  <si>
    <t>PROTITAH</t>
  </si>
  <si>
    <t>NEPOHLEDOVÁ DÝHA 
STEJNÉ TLOUŠŤKY JAKO "A"</t>
  </si>
  <si>
    <t>DŘEVOTŘÍSKA 18mm</t>
  </si>
  <si>
    <t>VYPLŇTE TEDY BUĎ ČISTÝ ROZMĚR NEBO ROZMĚR S NADMÍROU</t>
  </si>
  <si>
    <t>SPODNÍ HRANA</t>
  </si>
  <si>
    <t>DÍLEC</t>
  </si>
  <si>
    <t>TLOUŠŤKA HRANY</t>
  </si>
  <si>
    <t>ŠÍŘKA</t>
  </si>
  <si>
    <t>KS</t>
  </si>
  <si>
    <t>STRANA
 HORNÍ</t>
  </si>
  <si>
    <t>STRANA 
SPODNÍ</t>
  </si>
  <si>
    <t>LEVÁ</t>
  </si>
  <si>
    <t>PRAVÁ</t>
  </si>
  <si>
    <t>SPODNÍ</t>
  </si>
  <si>
    <t>HORNÍ</t>
  </si>
  <si>
    <t xml:space="preserve">  ZÁKAZNÍK :  </t>
  </si>
  <si>
    <t>TERMÍN</t>
  </si>
  <si>
    <t>BROUŠENÍ PLOCHY</t>
  </si>
  <si>
    <t>BROUŠENÍ HRAN</t>
  </si>
  <si>
    <t>TLOUŠŤKA DÝHY</t>
  </si>
  <si>
    <t>NOSNÝ MAT.</t>
  </si>
  <si>
    <r>
      <t>Nosný mat.  M</t>
    </r>
    <r>
      <rPr>
        <b/>
        <vertAlign val="superscript"/>
        <sz val="9"/>
        <rFont val="Arial"/>
        <family val="2"/>
        <charset val="238"/>
      </rPr>
      <t>2</t>
    </r>
  </si>
  <si>
    <t>M2 dýhy s nadměrkem20mm</t>
  </si>
  <si>
    <t>hrany bm</t>
  </si>
  <si>
    <t>ČÍSLO</t>
  </si>
  <si>
    <t>TL. HR.  X Leva</t>
  </si>
  <si>
    <t>TL. HR.  X Prava</t>
  </si>
  <si>
    <t>TL. HR.  Y Spodni</t>
  </si>
  <si>
    <t>TL. HR.  Y Horni</t>
  </si>
  <si>
    <t>STRANA HORNÍ</t>
  </si>
  <si>
    <t>STRANA SPODNÍ</t>
  </si>
  <si>
    <t>POZN. sesazení</t>
  </si>
  <si>
    <t>hr.d+40</t>
  </si>
  <si>
    <t>hr.š+40</t>
  </si>
  <si>
    <t>hr.celkem</t>
  </si>
  <si>
    <t>POZNÁMKY K ZAKÁZCE</t>
  </si>
  <si>
    <t>CENA ZAKÁZKY
BEZ DPH</t>
  </si>
  <si>
    <t>PLOŠNÉ DÝHOVÁNÍ / LISOVÁNÍ</t>
  </si>
  <si>
    <t>VYPLŇTE, POKUD CHCETE FORMÁTOVAT DÍLCE
 NA POŽADOVANÝ ROZMĚR, 
DOPLŇTE TLOUŠŤKU HRAN, KDE CHCETE OHRANIT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</si>
</sst>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"/>
    <numFmt numFmtId="165" formatCode="0.0"/>
    <numFmt numFmtId="166" formatCode="#,##0\ &quot;Kč&quot;"/>
  </numFmts>
  <fonts count="29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theme="1"/>
      <name val="Aptos Narrow (Základní text)"/>
      <charset val="238"/>
    </font>
    <font>
      <b/>
      <sz val="9"/>
      <color rgb="FFFF0000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theme="1" tint="0.34998626667073579"/>
      <name val="Aptos Narrow"/>
      <scheme val="minor"/>
    </font>
    <font>
      <b/>
      <sz val="10"/>
      <color theme="1"/>
      <name val="Aptos Narrow"/>
      <scheme val="minor"/>
    </font>
    <font>
      <b/>
      <sz val="8"/>
      <name val="Times New Roman"/>
      <family val="1"/>
    </font>
    <font>
      <b/>
      <sz val="10"/>
      <color rgb="FFFF0000"/>
      <name val="Aptos Narrow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color theme="0" tint="-0.499984740745262"/>
      <name val="Aptos Narrow"/>
      <scheme val="minor"/>
    </font>
    <font>
      <b/>
      <sz val="10"/>
      <color theme="0" tint="-0.499984740745262"/>
      <name val="Aptos Narrow"/>
      <scheme val="minor"/>
    </font>
    <font>
      <sz val="10"/>
      <name val="Times New Roman"/>
      <family val="1"/>
    </font>
    <font>
      <b/>
      <sz val="12"/>
      <color rgb="FFFF0000"/>
      <name val="Aptos Narrow"/>
      <scheme val="minor"/>
    </font>
    <font>
      <b/>
      <sz val="12"/>
      <name val="Arial"/>
      <family val="2"/>
    </font>
    <font>
      <b/>
      <sz val="11"/>
      <name val="Arial"/>
      <family val="2"/>
      <charset val="238"/>
    </font>
    <font>
      <sz val="10"/>
      <color theme="0" tint="-0.499984740745262"/>
      <name val="Aptos Narrow"/>
      <scheme val="minor"/>
    </font>
    <font>
      <sz val="10"/>
      <color theme="0" tint="-0.499984740745262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theme="1"/>
      <name val="Aptos Narrow"/>
      <scheme val="minor"/>
    </font>
    <font>
      <sz val="22"/>
      <color theme="1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4ACDE"/>
        <bgColor indexed="42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theme="1"/>
      </right>
      <top/>
      <bottom style="hair">
        <color indexed="8"/>
      </bottom>
      <diagonal/>
    </border>
    <border>
      <left style="medium">
        <color theme="1"/>
      </left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hair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0" tint="-0.249977111117893"/>
      </left>
      <right/>
      <top style="medium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1"/>
      </top>
      <bottom/>
      <diagonal/>
    </border>
    <border>
      <left style="medium">
        <color theme="1"/>
      </left>
      <right/>
      <top/>
      <bottom style="thin">
        <color theme="0" tint="-0.34998626667073579"/>
      </bottom>
      <diagonal/>
    </border>
    <border>
      <left/>
      <right style="medium">
        <color theme="1"/>
      </right>
      <top/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/>
      <diagonal/>
    </border>
    <border>
      <left/>
      <right style="medium">
        <color theme="1"/>
      </right>
      <top style="thin">
        <color theme="0" tint="-0.34998626667073579"/>
      </top>
      <bottom/>
      <diagonal/>
    </border>
    <border>
      <left style="medium">
        <color theme="1"/>
      </left>
      <right/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/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theme="0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indexed="8"/>
      </bottom>
      <diagonal/>
    </border>
    <border>
      <left style="thin">
        <color theme="0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2" fillId="0" borderId="0" xfId="2"/>
    <xf numFmtId="0" fontId="7" fillId="0" borderId="26" xfId="1" applyFont="1" applyBorder="1" applyAlignment="1">
      <alignment horizontal="center"/>
    </xf>
    <xf numFmtId="2" fontId="7" fillId="0" borderId="26" xfId="1" applyNumberFormat="1" applyFont="1" applyBorder="1" applyAlignment="1">
      <alignment horizontal="center"/>
    </xf>
    <xf numFmtId="0" fontId="7" fillId="0" borderId="0" xfId="2" applyFont="1"/>
    <xf numFmtId="0" fontId="7" fillId="0" borderId="0" xfId="1" applyFont="1" applyAlignment="1">
      <alignment horizontal="center"/>
    </xf>
    <xf numFmtId="2" fontId="7" fillId="0" borderId="0" xfId="1" applyNumberFormat="1" applyFont="1" applyAlignment="1">
      <alignment horizontal="center"/>
    </xf>
    <xf numFmtId="2" fontId="2" fillId="0" borderId="0" xfId="2" applyNumberFormat="1"/>
    <xf numFmtId="0" fontId="0" fillId="0" borderId="5" xfId="0" applyBorder="1"/>
    <xf numFmtId="0" fontId="0" fillId="0" borderId="13" xfId="0" applyBorder="1"/>
    <xf numFmtId="0" fontId="5" fillId="0" borderId="28" xfId="1" applyFont="1" applyBorder="1" applyAlignment="1">
      <alignment horizontal="center" wrapText="1"/>
    </xf>
    <xf numFmtId="2" fontId="4" fillId="0" borderId="28" xfId="1" applyNumberFormat="1" applyFont="1" applyBorder="1" applyAlignment="1">
      <alignment horizontal="center" wrapText="1"/>
    </xf>
    <xf numFmtId="0" fontId="5" fillId="0" borderId="28" xfId="1" applyFont="1" applyBorder="1" applyAlignment="1">
      <alignment horizontal="center" textRotation="90" wrapText="1"/>
    </xf>
    <xf numFmtId="2" fontId="9" fillId="0" borderId="28" xfId="1" applyNumberFormat="1" applyFont="1" applyBorder="1" applyAlignment="1">
      <alignment horizontal="center" wrapText="1"/>
    </xf>
    <xf numFmtId="0" fontId="10" fillId="0" borderId="26" xfId="1" applyFont="1" applyBorder="1" applyAlignment="1">
      <alignment horizontal="center"/>
    </xf>
    <xf numFmtId="0" fontId="7" fillId="0" borderId="26" xfId="2" applyFont="1" applyBorder="1"/>
    <xf numFmtId="0" fontId="10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7" fillId="0" borderId="0" xfId="2" applyFont="1" applyAlignment="1">
      <alignment horizontal="center"/>
    </xf>
    <xf numFmtId="2" fontId="7" fillId="0" borderId="0" xfId="2" applyNumberFormat="1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36" xfId="1" applyFont="1" applyBorder="1" applyAlignment="1">
      <alignment horizontal="center" vertical="center" textRotation="255" wrapText="1"/>
    </xf>
    <xf numFmtId="0" fontId="13" fillId="0" borderId="37" xfId="1" applyFont="1" applyBorder="1" applyAlignment="1">
      <alignment horizontal="center" vertical="center" textRotation="255" wrapText="1"/>
    </xf>
    <xf numFmtId="0" fontId="15" fillId="4" borderId="50" xfId="1" applyFont="1" applyFill="1" applyBorder="1" applyAlignment="1">
      <alignment horizontal="center"/>
    </xf>
    <xf numFmtId="0" fontId="15" fillId="0" borderId="50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4" xfId="0" applyBorder="1"/>
    <xf numFmtId="0" fontId="0" fillId="0" borderId="49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8" fillId="0" borderId="11" xfId="0" applyFont="1" applyBorder="1"/>
    <xf numFmtId="0" fontId="18" fillId="0" borderId="0" xfId="0" applyFont="1"/>
    <xf numFmtId="0" fontId="18" fillId="0" borderId="15" xfId="0" applyFont="1" applyBorder="1"/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 textRotation="255" wrapText="1"/>
    </xf>
    <xf numFmtId="0" fontId="12" fillId="0" borderId="0" xfId="0" applyFont="1" applyAlignment="1">
      <alignment vertical="center" textRotation="255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84" xfId="1" applyFont="1" applyBorder="1" applyAlignment="1">
      <alignment horizontal="center" wrapText="1"/>
    </xf>
    <xf numFmtId="0" fontId="4" fillId="0" borderId="84" xfId="1" applyFont="1" applyBorder="1" applyAlignment="1">
      <alignment horizontal="center" textRotation="90" wrapText="1"/>
    </xf>
    <xf numFmtId="0" fontId="3" fillId="5" borderId="3" xfId="1" applyFont="1" applyFill="1" applyBorder="1" applyAlignment="1">
      <alignment horizontal="center" vertical="center"/>
    </xf>
    <xf numFmtId="165" fontId="7" fillId="0" borderId="26" xfId="1" applyNumberFormat="1" applyFont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25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0" fillId="4" borderId="27" xfId="1" applyFont="1" applyFill="1" applyBorder="1" applyAlignment="1" applyProtection="1">
      <alignment horizontal="center"/>
      <protection locked="0"/>
    </xf>
    <xf numFmtId="0" fontId="20" fillId="4" borderId="45" xfId="1" applyFont="1" applyFill="1" applyBorder="1" applyAlignment="1" applyProtection="1">
      <alignment horizontal="center"/>
      <protection locked="0"/>
    </xf>
    <xf numFmtId="0" fontId="20" fillId="4" borderId="44" xfId="1" applyFont="1" applyFill="1" applyBorder="1" applyAlignment="1" applyProtection="1">
      <alignment horizontal="center"/>
      <protection locked="0"/>
    </xf>
    <xf numFmtId="0" fontId="20" fillId="4" borderId="50" xfId="1" applyFont="1" applyFill="1" applyBorder="1" applyAlignment="1" applyProtection="1">
      <alignment horizontal="center"/>
      <protection locked="0"/>
    </xf>
    <xf numFmtId="0" fontId="20" fillId="0" borderId="44" xfId="1" applyFont="1" applyBorder="1" applyAlignment="1" applyProtection="1">
      <alignment horizontal="center"/>
      <protection locked="0"/>
    </xf>
    <xf numFmtId="0" fontId="20" fillId="0" borderId="27" xfId="1" applyFont="1" applyBorder="1" applyAlignment="1" applyProtection="1">
      <alignment horizontal="center"/>
      <protection locked="0"/>
    </xf>
    <xf numFmtId="0" fontId="20" fillId="0" borderId="45" xfId="1" applyFont="1" applyBorder="1" applyAlignment="1" applyProtection="1">
      <alignment horizontal="center"/>
      <protection locked="0"/>
    </xf>
    <xf numFmtId="0" fontId="20" fillId="0" borderId="50" xfId="1" applyFont="1" applyBorder="1" applyAlignment="1" applyProtection="1">
      <alignment horizontal="center"/>
      <protection locked="0"/>
    </xf>
    <xf numFmtId="0" fontId="20" fillId="0" borderId="46" xfId="1" applyFont="1" applyBorder="1" applyAlignment="1" applyProtection="1">
      <alignment horizontal="center"/>
      <protection locked="0"/>
    </xf>
    <xf numFmtId="0" fontId="20" fillId="0" borderId="47" xfId="1" applyFont="1" applyBorder="1" applyAlignment="1" applyProtection="1">
      <alignment horizontal="center"/>
      <protection locked="0"/>
    </xf>
    <xf numFmtId="0" fontId="20" fillId="0" borderId="48" xfId="1" applyFont="1" applyBorder="1" applyAlignment="1" applyProtection="1">
      <alignment horizontal="center"/>
      <protection locked="0"/>
    </xf>
    <xf numFmtId="0" fontId="20" fillId="0" borderId="2" xfId="1" applyFont="1" applyBorder="1" applyAlignment="1" applyProtection="1">
      <alignment horizontal="center"/>
      <protection locked="0"/>
    </xf>
    <xf numFmtId="0" fontId="27" fillId="8" borderId="88" xfId="0" applyFont="1" applyFill="1" applyBorder="1" applyAlignment="1">
      <alignment horizontal="center" vertical="center"/>
    </xf>
    <xf numFmtId="0" fontId="27" fillId="8" borderId="89" xfId="0" applyFont="1" applyFill="1" applyBorder="1" applyAlignment="1">
      <alignment horizontal="center" vertical="center"/>
    </xf>
    <xf numFmtId="0" fontId="27" fillId="8" borderId="88" xfId="0" applyFont="1" applyFill="1" applyBorder="1" applyAlignment="1">
      <alignment horizontal="center" vertical="center" wrapText="1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5" fillId="0" borderId="1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7" fillId="2" borderId="49" xfId="1" applyFont="1" applyFill="1" applyBorder="1" applyAlignment="1">
      <alignment horizontal="center" vertical="center" wrapText="1"/>
    </xf>
    <xf numFmtId="0" fontId="17" fillId="2" borderId="16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3" fillId="0" borderId="34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7" fillId="2" borderId="31" xfId="1" applyFont="1" applyFill="1" applyBorder="1" applyAlignment="1">
      <alignment horizontal="center" vertical="center" wrapText="1"/>
    </xf>
    <xf numFmtId="0" fontId="17" fillId="2" borderId="32" xfId="1" applyFont="1" applyFill="1" applyBorder="1" applyAlignment="1">
      <alignment horizontal="center" vertical="center" wrapText="1"/>
    </xf>
    <xf numFmtId="0" fontId="17" fillId="2" borderId="33" xfId="1" applyFont="1" applyFill="1" applyBorder="1" applyAlignment="1">
      <alignment horizontal="center" vertical="center" wrapText="1"/>
    </xf>
    <xf numFmtId="0" fontId="13" fillId="0" borderId="35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textRotation="255" wrapText="1"/>
    </xf>
    <xf numFmtId="0" fontId="12" fillId="2" borderId="15" xfId="0" applyFont="1" applyFill="1" applyBorder="1" applyAlignment="1">
      <alignment horizontal="center" vertical="center" textRotation="255"/>
    </xf>
    <xf numFmtId="0" fontId="12" fillId="3" borderId="21" xfId="0" applyFont="1" applyFill="1" applyBorder="1" applyAlignment="1">
      <alignment horizontal="left" vertical="center" indent="1"/>
    </xf>
    <xf numFmtId="0" fontId="12" fillId="3" borderId="22" xfId="0" applyFont="1" applyFill="1" applyBorder="1" applyAlignment="1">
      <alignment horizontal="left" vertical="center" indent="1"/>
    </xf>
    <xf numFmtId="0" fontId="12" fillId="3" borderId="55" xfId="0" applyFont="1" applyFill="1" applyBorder="1" applyAlignment="1">
      <alignment horizontal="left" vertical="center" indent="1"/>
    </xf>
    <xf numFmtId="0" fontId="12" fillId="3" borderId="18" xfId="0" applyFont="1" applyFill="1" applyBorder="1" applyAlignment="1">
      <alignment horizontal="left" vertical="center" indent="1"/>
    </xf>
    <xf numFmtId="0" fontId="12" fillId="3" borderId="19" xfId="0" applyFont="1" applyFill="1" applyBorder="1" applyAlignment="1">
      <alignment horizontal="left" vertical="center" indent="1"/>
    </xf>
    <xf numFmtId="0" fontId="12" fillId="3" borderId="54" xfId="0" applyFont="1" applyFill="1" applyBorder="1" applyAlignment="1">
      <alignment horizontal="left" vertical="center" indent="1"/>
    </xf>
    <xf numFmtId="0" fontId="12" fillId="3" borderId="20" xfId="0" applyFont="1" applyFill="1" applyBorder="1" applyAlignment="1">
      <alignment horizontal="left" vertical="center" indent="1"/>
    </xf>
    <xf numFmtId="0" fontId="12" fillId="3" borderId="17" xfId="0" applyFont="1" applyFill="1" applyBorder="1" applyAlignment="1">
      <alignment horizontal="left" vertical="center" indent="1"/>
    </xf>
    <xf numFmtId="0" fontId="12" fillId="3" borderId="57" xfId="0" applyFont="1" applyFill="1" applyBorder="1" applyAlignment="1">
      <alignment horizontal="left" vertical="center" indent="1"/>
    </xf>
    <xf numFmtId="0" fontId="17" fillId="2" borderId="51" xfId="1" applyFont="1" applyFill="1" applyBorder="1" applyAlignment="1">
      <alignment horizontal="center" vertical="center" wrapText="1"/>
    </xf>
    <xf numFmtId="0" fontId="13" fillId="2" borderId="52" xfId="1" applyFont="1" applyFill="1" applyBorder="1" applyAlignment="1">
      <alignment horizontal="center" vertical="center" wrapText="1"/>
    </xf>
    <xf numFmtId="0" fontId="13" fillId="2" borderId="53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3" fillId="0" borderId="42" xfId="1" applyFont="1" applyBorder="1" applyAlignment="1">
      <alignment horizontal="center" vertical="center" wrapText="1"/>
    </xf>
    <xf numFmtId="0" fontId="13" fillId="0" borderId="43" xfId="1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center" vertical="center" wrapText="1"/>
    </xf>
    <xf numFmtId="0" fontId="17" fillId="2" borderId="52" xfId="1" applyFont="1" applyFill="1" applyBorder="1" applyAlignment="1">
      <alignment horizontal="center" vertical="center" wrapText="1"/>
    </xf>
    <xf numFmtId="0" fontId="17" fillId="2" borderId="53" xfId="1" applyFont="1" applyFill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8" xfId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indent="1"/>
    </xf>
    <xf numFmtId="0" fontId="11" fillId="0" borderId="68" xfId="0" applyFont="1" applyBorder="1" applyAlignment="1">
      <alignment horizontal="left" vertical="center" indent="1"/>
    </xf>
    <xf numFmtId="0" fontId="11" fillId="0" borderId="24" xfId="0" applyFont="1" applyBorder="1" applyAlignment="1">
      <alignment horizontal="left" vertical="center" indent="1"/>
    </xf>
    <xf numFmtId="0" fontId="11" fillId="0" borderId="74" xfId="0" applyFont="1" applyBorder="1" applyAlignment="1">
      <alignment horizontal="left" vertical="center" indent="1"/>
    </xf>
    <xf numFmtId="0" fontId="11" fillId="0" borderId="62" xfId="0" applyFont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1"/>
    </xf>
    <xf numFmtId="0" fontId="12" fillId="0" borderId="69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 indent="1"/>
    </xf>
    <xf numFmtId="0" fontId="11" fillId="0" borderId="71" xfId="0" applyFont="1" applyBorder="1" applyAlignment="1">
      <alignment horizontal="left" vertical="center" indent="1"/>
    </xf>
    <xf numFmtId="0" fontId="12" fillId="0" borderId="6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0" fillId="0" borderId="58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3" fontId="0" fillId="0" borderId="56" xfId="0" applyNumberForma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horizontal="center" wrapText="1"/>
    </xf>
    <xf numFmtId="0" fontId="19" fillId="0" borderId="1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12" fillId="2" borderId="11" xfId="0" applyFont="1" applyFill="1" applyBorder="1" applyAlignment="1">
      <alignment horizontal="center" vertical="center" textRotation="255"/>
    </xf>
    <xf numFmtId="0" fontId="12" fillId="6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4" fillId="0" borderId="84" xfId="1" applyFont="1" applyBorder="1" applyAlignment="1">
      <alignment horizontal="center" vertical="center" wrapText="1"/>
    </xf>
    <xf numFmtId="0" fontId="5" fillId="0" borderId="84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5" xfId="1" applyFont="1" applyFill="1" applyBorder="1" applyAlignment="1">
      <alignment horizontal="center" vertical="center"/>
    </xf>
    <xf numFmtId="0" fontId="22" fillId="5" borderId="76" xfId="1" applyFont="1" applyFill="1" applyBorder="1" applyAlignment="1">
      <alignment horizontal="center" vertical="center"/>
    </xf>
    <xf numFmtId="0" fontId="22" fillId="5" borderId="77" xfId="1" applyFont="1" applyFill="1" applyBorder="1" applyAlignment="1">
      <alignment horizontal="center" vertical="center"/>
    </xf>
    <xf numFmtId="0" fontId="3" fillId="7" borderId="81" xfId="1" applyFont="1" applyFill="1" applyBorder="1" applyAlignment="1">
      <alignment horizontal="center" vertical="center"/>
    </xf>
    <xf numFmtId="0" fontId="3" fillId="7" borderId="82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5" borderId="81" xfId="1" applyFont="1" applyFill="1" applyBorder="1" applyAlignment="1">
      <alignment horizontal="center" vertical="center"/>
    </xf>
    <xf numFmtId="0" fontId="3" fillId="5" borderId="82" xfId="1" applyFont="1" applyFill="1" applyBorder="1" applyAlignment="1">
      <alignment horizontal="center" vertical="center"/>
    </xf>
    <xf numFmtId="0" fontId="3" fillId="5" borderId="83" xfId="1" applyFont="1" applyFill="1" applyBorder="1" applyAlignment="1">
      <alignment horizontal="center" vertical="center"/>
    </xf>
    <xf numFmtId="0" fontId="22" fillId="0" borderId="81" xfId="1" applyFont="1" applyBorder="1" applyAlignment="1">
      <alignment horizontal="center" vertical="center"/>
    </xf>
    <xf numFmtId="0" fontId="22" fillId="0" borderId="82" xfId="1" applyFont="1" applyBorder="1" applyAlignment="1">
      <alignment horizontal="center" vertical="center"/>
    </xf>
    <xf numFmtId="0" fontId="23" fillId="5" borderId="87" xfId="1" applyFont="1" applyFill="1" applyBorder="1" applyAlignment="1">
      <alignment horizontal="center" vertical="center"/>
    </xf>
    <xf numFmtId="0" fontId="23" fillId="5" borderId="3" xfId="1" applyFont="1" applyFill="1" applyBorder="1" applyAlignment="1">
      <alignment horizontal="center" vertical="center"/>
    </xf>
    <xf numFmtId="2" fontId="4" fillId="0" borderId="28" xfId="1" applyNumberFormat="1" applyFont="1" applyBorder="1" applyAlignment="1">
      <alignment horizontal="center" wrapText="1"/>
    </xf>
    <xf numFmtId="0" fontId="3" fillId="5" borderId="86" xfId="1" applyFont="1" applyFill="1" applyBorder="1" applyAlignment="1">
      <alignment horizontal="center" vertical="center"/>
    </xf>
    <xf numFmtId="0" fontId="3" fillId="5" borderId="79" xfId="1" applyFont="1" applyFill="1" applyBorder="1" applyAlignment="1">
      <alignment horizontal="center" vertical="center"/>
    </xf>
    <xf numFmtId="0" fontId="3" fillId="5" borderId="80" xfId="1" applyFont="1" applyFill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3" fillId="0" borderId="76" xfId="1" applyFont="1" applyBorder="1" applyAlignment="1">
      <alignment horizontal="center" vertical="center"/>
    </xf>
    <xf numFmtId="0" fontId="3" fillId="0" borderId="77" xfId="1" applyFont="1" applyBorder="1" applyAlignment="1">
      <alignment horizontal="center" vertical="center"/>
    </xf>
    <xf numFmtId="0" fontId="23" fillId="0" borderId="87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0" fillId="0" borderId="91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166" fontId="28" fillId="0" borderId="91" xfId="0" applyNumberFormat="1" applyFont="1" applyBorder="1" applyAlignment="1" applyProtection="1">
      <alignment horizontal="center" vertical="center"/>
      <protection locked="0"/>
    </xf>
    <xf numFmtId="166" fontId="28" fillId="0" borderId="90" xfId="0" applyNumberFormat="1" applyFont="1" applyBorder="1" applyAlignment="1" applyProtection="1">
      <alignment horizontal="center" vertical="center"/>
      <protection locked="0"/>
    </xf>
  </cellXfs>
  <cellStyles count="3">
    <cellStyle name="normálne_OBJEDNAVKA DYNAMAX 2 ETAPA (pilotná)" xfId="1" xr:uid="{79303AE6-7BEA-E842-AE31-AE35F5D192DC}"/>
    <cellStyle name="Normální" xfId="0" builtinId="0"/>
    <cellStyle name="Normální 2" xfId="2" xr:uid="{6519BC74-A4BE-1248-8C8F-41D91A0E8576}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4AC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558B-F6E1-6546-9185-7EFF59C213F4}">
  <sheetPr>
    <tabColor theme="0"/>
  </sheetPr>
  <dimension ref="B1:P94"/>
  <sheetViews>
    <sheetView showGridLines="0" tabSelected="1" zoomScaleNormal="100" workbookViewId="0">
      <selection activeCell="O15" sqref="O15:P15"/>
    </sheetView>
  </sheetViews>
  <sheetFormatPr baseColWidth="10" defaultColWidth="11" defaultRowHeight="16" x14ac:dyDescent="0.2"/>
  <cols>
    <col min="2" max="2" width="7.83203125" customWidth="1"/>
    <col min="3" max="3" width="5.1640625" customWidth="1"/>
    <col min="4" max="4" width="5.1640625" style="1" customWidth="1"/>
    <col min="5" max="6" width="16.1640625" style="1" customWidth="1"/>
    <col min="7" max="7" width="5.1640625" style="1" customWidth="1"/>
    <col min="8" max="9" width="5.1640625" customWidth="1"/>
    <col min="10" max="11" width="16.1640625" customWidth="1"/>
    <col min="12" max="12" width="5.1640625" customWidth="1"/>
    <col min="13" max="14" width="14" customWidth="1"/>
    <col min="15" max="15" width="31.6640625" style="1" customWidth="1"/>
    <col min="16" max="16" width="13" customWidth="1"/>
    <col min="17" max="18" width="12.6640625" customWidth="1"/>
  </cols>
  <sheetData>
    <row r="1" spans="2:16" ht="20" customHeight="1" thickBot="1" x14ac:dyDescent="0.25"/>
    <row r="2" spans="2:16" ht="22" customHeight="1" x14ac:dyDescent="0.2">
      <c r="B2" s="123" t="s">
        <v>0</v>
      </c>
      <c r="C2" s="124"/>
      <c r="D2" s="124"/>
      <c r="E2" s="125"/>
      <c r="F2" s="172"/>
      <c r="G2" s="172"/>
      <c r="H2" s="172"/>
      <c r="I2" s="172"/>
      <c r="J2" s="172"/>
      <c r="K2" s="173"/>
      <c r="L2" s="57"/>
      <c r="M2" s="154" t="s">
        <v>1</v>
      </c>
      <c r="N2" s="155"/>
      <c r="O2" s="160" t="s">
        <v>2</v>
      </c>
      <c r="P2" s="161"/>
    </row>
    <row r="3" spans="2:16" ht="22" customHeight="1" x14ac:dyDescent="0.2">
      <c r="B3" s="126" t="s">
        <v>3</v>
      </c>
      <c r="C3" s="127"/>
      <c r="D3" s="127"/>
      <c r="E3" s="128"/>
      <c r="F3" s="83"/>
      <c r="G3" s="83"/>
      <c r="H3" s="83"/>
      <c r="I3" s="83"/>
      <c r="J3" s="83"/>
      <c r="K3" s="84"/>
      <c r="L3" s="58"/>
      <c r="M3" s="156"/>
      <c r="N3" s="157"/>
      <c r="O3" s="162" t="s">
        <v>4</v>
      </c>
      <c r="P3" s="163"/>
    </row>
    <row r="4" spans="2:16" ht="22" customHeight="1" x14ac:dyDescent="0.2">
      <c r="B4" s="126" t="s">
        <v>5</v>
      </c>
      <c r="C4" s="127"/>
      <c r="D4" s="127"/>
      <c r="E4" s="128"/>
      <c r="F4" s="174"/>
      <c r="G4" s="83"/>
      <c r="H4" s="83"/>
      <c r="I4" s="83"/>
      <c r="J4" s="83"/>
      <c r="K4" s="84"/>
      <c r="L4" s="58"/>
      <c r="M4" s="158"/>
      <c r="N4" s="159"/>
      <c r="O4" s="164" t="s">
        <v>6</v>
      </c>
      <c r="P4" s="165"/>
    </row>
    <row r="5" spans="2:16" ht="22" customHeight="1" x14ac:dyDescent="0.2">
      <c r="B5" s="126" t="s">
        <v>7</v>
      </c>
      <c r="C5" s="127"/>
      <c r="D5" s="127"/>
      <c r="E5" s="128"/>
      <c r="F5" s="83"/>
      <c r="G5" s="83"/>
      <c r="H5" s="83"/>
      <c r="I5" s="83"/>
      <c r="J5" s="83"/>
      <c r="K5" s="84"/>
      <c r="L5" s="58"/>
      <c r="M5" s="152" t="s">
        <v>90</v>
      </c>
      <c r="N5" s="153"/>
      <c r="O5" s="150" t="s">
        <v>8</v>
      </c>
      <c r="P5" s="151"/>
    </row>
    <row r="6" spans="2:16" ht="22" customHeight="1" thickBot="1" x14ac:dyDescent="0.25">
      <c r="B6" s="120" t="s">
        <v>9</v>
      </c>
      <c r="C6" s="121"/>
      <c r="D6" s="121"/>
      <c r="E6" s="122"/>
      <c r="F6" s="85"/>
      <c r="G6" s="86"/>
      <c r="H6" s="86"/>
      <c r="I6" s="86"/>
      <c r="J6" s="86"/>
      <c r="K6" s="87"/>
      <c r="L6" s="58"/>
      <c r="M6" s="96" t="s">
        <v>10</v>
      </c>
      <c r="N6" s="168"/>
      <c r="O6" s="166" t="s">
        <v>11</v>
      </c>
      <c r="P6" s="167"/>
    </row>
    <row r="7" spans="2:16" ht="22" customHeight="1" thickBot="1" x14ac:dyDescent="0.25">
      <c r="M7" s="169"/>
      <c r="N7" s="170"/>
      <c r="O7" s="150" t="s">
        <v>12</v>
      </c>
      <c r="P7" s="151"/>
    </row>
    <row r="8" spans="2:16" ht="22" customHeight="1" x14ac:dyDescent="0.2">
      <c r="B8" s="123" t="s">
        <v>13</v>
      </c>
      <c r="C8" s="124"/>
      <c r="D8" s="124"/>
      <c r="E8" s="125"/>
      <c r="F8" s="88"/>
      <c r="G8" s="88"/>
      <c r="H8" s="88"/>
      <c r="I8" s="88"/>
      <c r="J8" s="88"/>
      <c r="K8" s="89"/>
      <c r="L8" s="57"/>
      <c r="M8" s="169"/>
      <c r="N8" s="170"/>
      <c r="O8" s="150" t="s">
        <v>14</v>
      </c>
      <c r="P8" s="151"/>
    </row>
    <row r="9" spans="2:16" ht="22" customHeight="1" thickBot="1" x14ac:dyDescent="0.25">
      <c r="B9" s="120" t="s">
        <v>15</v>
      </c>
      <c r="C9" s="121"/>
      <c r="D9" s="121"/>
      <c r="E9" s="122"/>
      <c r="F9" s="90"/>
      <c r="G9" s="90"/>
      <c r="H9" s="90"/>
      <c r="I9" s="90"/>
      <c r="J9" s="90"/>
      <c r="K9" s="91"/>
      <c r="L9" s="57"/>
      <c r="M9" s="169"/>
      <c r="N9" s="170"/>
      <c r="O9" s="150" t="s">
        <v>16</v>
      </c>
      <c r="P9" s="151"/>
    </row>
    <row r="10" spans="2:16" ht="22" customHeight="1" thickBot="1" x14ac:dyDescent="0.25">
      <c r="M10" s="98"/>
      <c r="N10" s="171"/>
      <c r="O10" s="146" t="s">
        <v>17</v>
      </c>
      <c r="P10" s="147"/>
    </row>
    <row r="11" spans="2:16" ht="22" customHeight="1" x14ac:dyDescent="0.2">
      <c r="B11" s="123" t="s">
        <v>18</v>
      </c>
      <c r="C11" s="124"/>
      <c r="D11" s="124"/>
      <c r="E11" s="125"/>
      <c r="F11" s="88"/>
      <c r="G11" s="88"/>
      <c r="H11" s="88"/>
      <c r="I11" s="88"/>
      <c r="J11" s="88"/>
      <c r="K11" s="89"/>
      <c r="L11" s="57"/>
      <c r="M11" s="96" t="s">
        <v>19</v>
      </c>
      <c r="N11" s="97"/>
      <c r="O11" s="146" t="s">
        <v>20</v>
      </c>
      <c r="P11" s="147"/>
    </row>
    <row r="12" spans="2:16" ht="22" customHeight="1" x14ac:dyDescent="0.2">
      <c r="B12" s="126" t="s">
        <v>21</v>
      </c>
      <c r="C12" s="127"/>
      <c r="D12" s="127"/>
      <c r="E12" s="128"/>
      <c r="F12" s="83"/>
      <c r="G12" s="83"/>
      <c r="H12" s="83"/>
      <c r="I12" s="83"/>
      <c r="J12" s="83"/>
      <c r="K12" s="84"/>
      <c r="L12" s="58"/>
      <c r="M12" s="98"/>
      <c r="N12" s="99"/>
      <c r="O12" s="146" t="s">
        <v>22</v>
      </c>
      <c r="P12" s="147"/>
    </row>
    <row r="13" spans="2:16" ht="22" customHeight="1" thickBot="1" x14ac:dyDescent="0.25">
      <c r="B13" s="120" t="s">
        <v>23</v>
      </c>
      <c r="C13" s="121"/>
      <c r="D13" s="121"/>
      <c r="E13" s="122"/>
      <c r="F13" s="90"/>
      <c r="G13" s="90"/>
      <c r="H13" s="90"/>
      <c r="I13" s="90"/>
      <c r="J13" s="90"/>
      <c r="K13" s="91"/>
      <c r="L13" s="58"/>
      <c r="M13" s="100" t="s">
        <v>24</v>
      </c>
      <c r="N13" s="101"/>
      <c r="O13" s="148" t="s">
        <v>25</v>
      </c>
      <c r="P13" s="149"/>
    </row>
    <row r="14" spans="2:16" ht="22" customHeight="1" thickBot="1" x14ac:dyDescent="0.25"/>
    <row r="15" spans="2:16" ht="83" customHeight="1" thickBot="1" x14ac:dyDescent="0.25">
      <c r="B15" s="80" t="s">
        <v>88</v>
      </c>
      <c r="C15" s="81"/>
      <c r="D15" s="81"/>
      <c r="E15" s="81"/>
      <c r="F15" s="217"/>
      <c r="G15" s="218"/>
      <c r="H15" s="218"/>
      <c r="I15" s="218"/>
      <c r="J15" s="218"/>
      <c r="K15" s="219"/>
      <c r="M15" s="82" t="s">
        <v>89</v>
      </c>
      <c r="N15" s="81"/>
      <c r="O15" s="220"/>
      <c r="P15" s="221"/>
    </row>
    <row r="16" spans="2:16" ht="18" customHeight="1" thickBot="1" x14ac:dyDescent="0.25">
      <c r="G16"/>
    </row>
    <row r="17" spans="2:16" ht="18" customHeight="1" x14ac:dyDescent="0.2">
      <c r="B17" s="36"/>
      <c r="C17" s="51"/>
      <c r="D17" s="52"/>
      <c r="E17" s="106"/>
      <c r="F17" s="106"/>
      <c r="G17" s="51"/>
      <c r="H17" s="51"/>
      <c r="I17" s="4"/>
      <c r="J17" s="36"/>
      <c r="K17" s="14"/>
      <c r="L17" s="4"/>
      <c r="M17" s="36"/>
      <c r="N17" s="4"/>
      <c r="O17" s="39"/>
      <c r="P17" s="44"/>
    </row>
    <row r="18" spans="2:16" ht="18" customHeight="1" x14ac:dyDescent="0.2">
      <c r="B18" s="37"/>
      <c r="C18" s="53"/>
      <c r="D18" s="54"/>
      <c r="E18" s="105" t="s">
        <v>26</v>
      </c>
      <c r="F18" s="105"/>
      <c r="G18" s="53"/>
      <c r="H18" s="53"/>
      <c r="I18" s="5"/>
      <c r="J18" s="132" t="s">
        <v>27</v>
      </c>
      <c r="K18" s="187"/>
      <c r="L18" s="133"/>
      <c r="M18" s="132" t="s">
        <v>28</v>
      </c>
      <c r="N18" s="133"/>
      <c r="O18" s="41" t="s">
        <v>29</v>
      </c>
      <c r="P18" s="47" t="s">
        <v>30</v>
      </c>
    </row>
    <row r="19" spans="2:16" ht="18" customHeight="1" thickBot="1" x14ac:dyDescent="0.25">
      <c r="B19" s="37"/>
      <c r="C19" s="55"/>
      <c r="D19" s="56"/>
      <c r="E19" s="182" t="s">
        <v>31</v>
      </c>
      <c r="F19" s="182"/>
      <c r="G19" s="56"/>
      <c r="H19" s="55"/>
      <c r="I19" s="5"/>
      <c r="J19" s="37"/>
      <c r="L19" s="5"/>
      <c r="M19" s="37"/>
      <c r="N19" s="5"/>
      <c r="O19" s="40"/>
      <c r="P19" s="45"/>
    </row>
    <row r="20" spans="2:16" ht="18" customHeight="1" x14ac:dyDescent="0.2">
      <c r="B20" s="37"/>
      <c r="C20" s="118" t="s">
        <v>32</v>
      </c>
      <c r="D20" s="119" t="s">
        <v>33</v>
      </c>
      <c r="E20" s="25"/>
      <c r="F20" s="26"/>
      <c r="G20" s="181" t="s">
        <v>33</v>
      </c>
      <c r="H20" s="118" t="s">
        <v>34</v>
      </c>
      <c r="I20" s="5"/>
      <c r="J20" s="136" t="s">
        <v>35</v>
      </c>
      <c r="K20" s="183"/>
      <c r="L20" s="137"/>
      <c r="M20" s="136" t="s">
        <v>36</v>
      </c>
      <c r="N20" s="137"/>
      <c r="O20" s="42" t="s">
        <v>37</v>
      </c>
      <c r="P20" s="63"/>
    </row>
    <row r="21" spans="2:16" ht="18" customHeight="1" x14ac:dyDescent="0.2">
      <c r="B21" s="37"/>
      <c r="C21" s="118"/>
      <c r="D21" s="119"/>
      <c r="E21" s="27"/>
      <c r="F21" s="28"/>
      <c r="G21" s="181"/>
      <c r="H21" s="118"/>
      <c r="I21" s="5"/>
      <c r="J21" s="184" t="s">
        <v>91</v>
      </c>
      <c r="K21" s="185"/>
      <c r="L21" s="186"/>
      <c r="M21" s="94" t="s">
        <v>38</v>
      </c>
      <c r="N21" s="95"/>
      <c r="O21" s="41"/>
      <c r="P21" s="45"/>
    </row>
    <row r="22" spans="2:16" ht="18" customHeight="1" x14ac:dyDescent="0.2">
      <c r="B22" s="37"/>
      <c r="C22" s="118"/>
      <c r="D22" s="119"/>
      <c r="E22" s="111" t="s">
        <v>39</v>
      </c>
      <c r="F22" s="112"/>
      <c r="G22" s="181"/>
      <c r="H22" s="118"/>
      <c r="I22" s="5"/>
      <c r="J22" s="184"/>
      <c r="K22" s="185"/>
      <c r="L22" s="186"/>
      <c r="M22" s="94"/>
      <c r="N22" s="95"/>
      <c r="O22" s="40"/>
      <c r="P22" s="45"/>
    </row>
    <row r="23" spans="2:16" ht="18" customHeight="1" x14ac:dyDescent="0.2">
      <c r="B23" s="37"/>
      <c r="C23" s="118"/>
      <c r="D23" s="119"/>
      <c r="E23" s="27"/>
      <c r="F23" s="28"/>
      <c r="G23" s="181"/>
      <c r="H23" s="118"/>
      <c r="I23" s="5"/>
      <c r="J23" s="184"/>
      <c r="K23" s="185"/>
      <c r="L23" s="186"/>
      <c r="M23" s="37"/>
      <c r="N23" s="5"/>
      <c r="O23" s="64" t="s">
        <v>40</v>
      </c>
      <c r="P23" s="66" t="s">
        <v>41</v>
      </c>
    </row>
    <row r="24" spans="2:16" ht="18" customHeight="1" x14ac:dyDescent="0.2">
      <c r="B24" s="37"/>
      <c r="C24" s="118"/>
      <c r="D24" s="119"/>
      <c r="E24" s="27"/>
      <c r="F24" s="28"/>
      <c r="G24" s="181"/>
      <c r="H24" s="118"/>
      <c r="I24" s="5"/>
      <c r="J24" s="184"/>
      <c r="K24" s="185"/>
      <c r="L24" s="186"/>
      <c r="M24" s="136" t="s">
        <v>42</v>
      </c>
      <c r="N24" s="137"/>
      <c r="O24" s="64"/>
      <c r="P24" s="66"/>
    </row>
    <row r="25" spans="2:16" ht="18" customHeight="1" x14ac:dyDescent="0.2">
      <c r="B25" s="37"/>
      <c r="C25" s="118"/>
      <c r="D25" s="119"/>
      <c r="E25" s="27"/>
      <c r="F25" s="28"/>
      <c r="G25" s="181"/>
      <c r="H25" s="118"/>
      <c r="I25" s="5"/>
      <c r="J25" s="184"/>
      <c r="K25" s="185"/>
      <c r="L25" s="186"/>
      <c r="M25" s="94" t="s">
        <v>43</v>
      </c>
      <c r="N25" s="95"/>
      <c r="O25" s="64" t="s">
        <v>44</v>
      </c>
      <c r="P25" s="66" t="s">
        <v>45</v>
      </c>
    </row>
    <row r="26" spans="2:16" ht="18" customHeight="1" x14ac:dyDescent="0.2">
      <c r="B26" s="37"/>
      <c r="C26" s="118"/>
      <c r="D26" s="119"/>
      <c r="E26" s="175" t="s">
        <v>46</v>
      </c>
      <c r="F26" s="176"/>
      <c r="G26" s="181"/>
      <c r="H26" s="118"/>
      <c r="I26" s="5"/>
      <c r="J26" s="48"/>
      <c r="K26" s="49"/>
      <c r="L26" s="50"/>
      <c r="M26" s="94"/>
      <c r="N26" s="95"/>
      <c r="O26" s="64"/>
      <c r="P26" s="66"/>
    </row>
    <row r="27" spans="2:16" ht="18" customHeight="1" x14ac:dyDescent="0.2">
      <c r="B27" s="37"/>
      <c r="C27" s="118"/>
      <c r="D27" s="119"/>
      <c r="E27" s="177"/>
      <c r="F27" s="176"/>
      <c r="G27" s="181"/>
      <c r="H27" s="118"/>
      <c r="I27" s="5"/>
      <c r="J27" s="136" t="s">
        <v>47</v>
      </c>
      <c r="K27" s="183"/>
      <c r="L27" s="137"/>
      <c r="M27" s="136" t="s">
        <v>48</v>
      </c>
      <c r="N27" s="137"/>
      <c r="O27" s="64" t="s">
        <v>49</v>
      </c>
      <c r="P27" s="66" t="s">
        <v>50</v>
      </c>
    </row>
    <row r="28" spans="2:16" ht="18" customHeight="1" x14ac:dyDescent="0.2">
      <c r="B28" s="37"/>
      <c r="C28" s="118"/>
      <c r="D28" s="119"/>
      <c r="E28" s="27"/>
      <c r="F28" s="28"/>
      <c r="G28" s="181"/>
      <c r="H28" s="118"/>
      <c r="I28" s="5"/>
      <c r="J28" s="184" t="s">
        <v>51</v>
      </c>
      <c r="K28" s="185"/>
      <c r="L28" s="186"/>
      <c r="M28" s="92" t="s">
        <v>43</v>
      </c>
      <c r="N28" s="93"/>
      <c r="O28" s="64"/>
      <c r="P28" s="67"/>
    </row>
    <row r="29" spans="2:16" ht="18" customHeight="1" x14ac:dyDescent="0.2">
      <c r="B29" s="37"/>
      <c r="C29" s="118"/>
      <c r="D29" s="119"/>
      <c r="E29" s="27"/>
      <c r="F29" s="28"/>
      <c r="G29" s="181"/>
      <c r="H29" s="118"/>
      <c r="I29" s="5"/>
      <c r="J29" s="184"/>
      <c r="K29" s="185"/>
      <c r="L29" s="186"/>
      <c r="M29" s="92"/>
      <c r="N29" s="93"/>
      <c r="O29" s="64" t="s">
        <v>52</v>
      </c>
      <c r="P29" s="45"/>
    </row>
    <row r="30" spans="2:16" ht="18" customHeight="1" x14ac:dyDescent="0.2">
      <c r="B30" s="37"/>
      <c r="C30" s="118"/>
      <c r="D30" s="119"/>
      <c r="E30" s="27"/>
      <c r="F30" s="28"/>
      <c r="G30" s="181"/>
      <c r="H30" s="118"/>
      <c r="I30" s="5"/>
      <c r="J30" s="184"/>
      <c r="K30" s="185"/>
      <c r="L30" s="186"/>
      <c r="M30" s="136" t="s">
        <v>53</v>
      </c>
      <c r="N30" s="137"/>
      <c r="O30" s="64"/>
      <c r="P30" s="45"/>
    </row>
    <row r="31" spans="2:16" ht="18" customHeight="1" x14ac:dyDescent="0.2">
      <c r="B31" s="37"/>
      <c r="C31" s="118"/>
      <c r="D31" s="119"/>
      <c r="E31" s="29"/>
      <c r="F31" s="30"/>
      <c r="G31" s="181"/>
      <c r="H31" s="118"/>
      <c r="I31" s="5"/>
      <c r="J31" s="184"/>
      <c r="K31" s="185"/>
      <c r="L31" s="186"/>
      <c r="M31" s="92" t="s">
        <v>54</v>
      </c>
      <c r="N31" s="93"/>
      <c r="O31" s="64" t="s">
        <v>55</v>
      </c>
      <c r="P31" s="45"/>
    </row>
    <row r="32" spans="2:16" ht="18" customHeight="1" x14ac:dyDescent="0.2">
      <c r="B32" s="37"/>
      <c r="C32" s="53"/>
      <c r="D32" s="54"/>
      <c r="E32" s="110" t="s">
        <v>31</v>
      </c>
      <c r="F32" s="110"/>
      <c r="G32" s="53"/>
      <c r="H32" s="53"/>
      <c r="I32" s="5"/>
      <c r="J32" s="178" t="s">
        <v>56</v>
      </c>
      <c r="K32" s="179"/>
      <c r="L32" s="180"/>
      <c r="M32" s="92"/>
      <c r="N32" s="93"/>
      <c r="O32" s="65"/>
      <c r="P32" s="45"/>
    </row>
    <row r="33" spans="2:16" ht="18" customHeight="1" x14ac:dyDescent="0.2">
      <c r="B33" s="37"/>
      <c r="C33" s="53"/>
      <c r="D33" s="54"/>
      <c r="E33" s="105" t="s">
        <v>57</v>
      </c>
      <c r="F33" s="105"/>
      <c r="G33" s="53"/>
      <c r="H33" s="53"/>
      <c r="I33" s="5"/>
      <c r="J33" s="178"/>
      <c r="K33" s="179"/>
      <c r="L33" s="180"/>
      <c r="M33" s="92"/>
      <c r="N33" s="93"/>
      <c r="O33" s="40"/>
      <c r="P33" s="45"/>
    </row>
    <row r="34" spans="2:16" ht="18" customHeight="1" x14ac:dyDescent="0.2">
      <c r="B34" s="38"/>
      <c r="C34" s="13"/>
      <c r="D34" s="43"/>
      <c r="E34" s="43"/>
      <c r="F34" s="43"/>
      <c r="G34" s="43"/>
      <c r="H34" s="13"/>
      <c r="I34" s="3"/>
      <c r="J34" s="38"/>
      <c r="K34" s="13"/>
      <c r="L34" s="3"/>
      <c r="M34" s="37"/>
      <c r="N34" s="5"/>
      <c r="O34" s="40"/>
      <c r="P34" s="46"/>
    </row>
    <row r="35" spans="2:16" s="2" customFormat="1" ht="28" customHeight="1" x14ac:dyDescent="0.2">
      <c r="B35" s="102" t="s">
        <v>58</v>
      </c>
      <c r="C35" s="113" t="s">
        <v>35</v>
      </c>
      <c r="D35" s="114"/>
      <c r="E35" s="114"/>
      <c r="F35" s="114"/>
      <c r="G35" s="114"/>
      <c r="H35" s="114"/>
      <c r="I35" s="115"/>
      <c r="J35" s="113" t="s">
        <v>47</v>
      </c>
      <c r="K35" s="114"/>
      <c r="L35" s="115"/>
      <c r="M35" s="138" t="s">
        <v>28</v>
      </c>
      <c r="N35" s="139"/>
      <c r="O35" s="129" t="s">
        <v>29</v>
      </c>
      <c r="P35" s="129" t="s">
        <v>30</v>
      </c>
    </row>
    <row r="36" spans="2:16" s="2" customFormat="1" ht="28" customHeight="1" x14ac:dyDescent="0.2">
      <c r="B36" s="103"/>
      <c r="C36" s="107" t="s">
        <v>59</v>
      </c>
      <c r="D36" s="108"/>
      <c r="E36" s="108" t="s">
        <v>33</v>
      </c>
      <c r="F36" s="108" t="s">
        <v>60</v>
      </c>
      <c r="G36" s="108" t="s">
        <v>59</v>
      </c>
      <c r="H36" s="108"/>
      <c r="I36" s="116" t="s">
        <v>61</v>
      </c>
      <c r="J36" s="142" t="s">
        <v>33</v>
      </c>
      <c r="K36" s="144" t="s">
        <v>60</v>
      </c>
      <c r="L36" s="134" t="s">
        <v>61</v>
      </c>
      <c r="M36" s="142" t="s">
        <v>62</v>
      </c>
      <c r="N36" s="134" t="s">
        <v>63</v>
      </c>
      <c r="O36" s="140"/>
      <c r="P36" s="130"/>
    </row>
    <row r="37" spans="2:16" ht="104" customHeight="1" thickBot="1" x14ac:dyDescent="0.25">
      <c r="B37" s="104"/>
      <c r="C37" s="31" t="s">
        <v>64</v>
      </c>
      <c r="D37" s="32" t="s">
        <v>65</v>
      </c>
      <c r="E37" s="109"/>
      <c r="F37" s="109"/>
      <c r="G37" s="32" t="s">
        <v>66</v>
      </c>
      <c r="H37" s="32" t="s">
        <v>67</v>
      </c>
      <c r="I37" s="117"/>
      <c r="J37" s="143"/>
      <c r="K37" s="145"/>
      <c r="L37" s="135"/>
      <c r="M37" s="143"/>
      <c r="N37" s="135"/>
      <c r="O37" s="141"/>
      <c r="P37" s="131"/>
    </row>
    <row r="38" spans="2:16" ht="18" customHeight="1" x14ac:dyDescent="0.2">
      <c r="B38" s="33">
        <v>1</v>
      </c>
      <c r="C38" s="68"/>
      <c r="D38" s="68"/>
      <c r="E38" s="68"/>
      <c r="F38" s="68"/>
      <c r="G38" s="68"/>
      <c r="H38" s="68"/>
      <c r="I38" s="69"/>
      <c r="J38" s="70"/>
      <c r="K38" s="68"/>
      <c r="L38" s="69"/>
      <c r="M38" s="70"/>
      <c r="N38" s="69"/>
      <c r="O38" s="71"/>
      <c r="P38" s="71"/>
    </row>
    <row r="39" spans="2:16" ht="18" customHeight="1" x14ac:dyDescent="0.2">
      <c r="B39" s="34">
        <v>2</v>
      </c>
      <c r="C39" s="72"/>
      <c r="D39" s="73"/>
      <c r="E39" s="73"/>
      <c r="F39" s="73"/>
      <c r="G39" s="73"/>
      <c r="H39" s="73"/>
      <c r="I39" s="74"/>
      <c r="J39" s="72"/>
      <c r="K39" s="73"/>
      <c r="L39" s="74"/>
      <c r="M39" s="72"/>
      <c r="N39" s="74"/>
      <c r="O39" s="75"/>
      <c r="P39" s="75"/>
    </row>
    <row r="40" spans="2:16" ht="18" customHeight="1" x14ac:dyDescent="0.2">
      <c r="B40" s="33">
        <v>3</v>
      </c>
      <c r="C40" s="70"/>
      <c r="D40" s="68"/>
      <c r="E40" s="68"/>
      <c r="F40" s="68"/>
      <c r="G40" s="68"/>
      <c r="H40" s="68"/>
      <c r="I40" s="69"/>
      <c r="J40" s="70"/>
      <c r="K40" s="68"/>
      <c r="L40" s="69"/>
      <c r="M40" s="70"/>
      <c r="N40" s="69"/>
      <c r="O40" s="71"/>
      <c r="P40" s="71"/>
    </row>
    <row r="41" spans="2:16" ht="18" customHeight="1" x14ac:dyDescent="0.2">
      <c r="B41" s="34">
        <v>4</v>
      </c>
      <c r="C41" s="72"/>
      <c r="D41" s="73"/>
      <c r="E41" s="73"/>
      <c r="F41" s="73"/>
      <c r="G41" s="73"/>
      <c r="H41" s="73"/>
      <c r="I41" s="74"/>
      <c r="J41" s="72"/>
      <c r="K41" s="73"/>
      <c r="L41" s="74"/>
      <c r="M41" s="72"/>
      <c r="N41" s="74"/>
      <c r="O41" s="75"/>
      <c r="P41" s="75"/>
    </row>
    <row r="42" spans="2:16" ht="18" customHeight="1" x14ac:dyDescent="0.2">
      <c r="B42" s="33">
        <v>5</v>
      </c>
      <c r="C42" s="70"/>
      <c r="D42" s="68"/>
      <c r="E42" s="68"/>
      <c r="F42" s="68"/>
      <c r="G42" s="68"/>
      <c r="H42" s="68"/>
      <c r="I42" s="69"/>
      <c r="J42" s="70"/>
      <c r="K42" s="68"/>
      <c r="L42" s="69"/>
      <c r="M42" s="70"/>
      <c r="N42" s="69"/>
      <c r="O42" s="71"/>
      <c r="P42" s="71"/>
    </row>
    <row r="43" spans="2:16" ht="18" customHeight="1" x14ac:dyDescent="0.2">
      <c r="B43" s="34">
        <v>6</v>
      </c>
      <c r="C43" s="72"/>
      <c r="D43" s="73"/>
      <c r="E43" s="73"/>
      <c r="F43" s="73"/>
      <c r="G43" s="73"/>
      <c r="H43" s="73"/>
      <c r="I43" s="74"/>
      <c r="J43" s="72"/>
      <c r="K43" s="73"/>
      <c r="L43" s="74"/>
      <c r="M43" s="72"/>
      <c r="N43" s="74"/>
      <c r="O43" s="75"/>
      <c r="P43" s="75"/>
    </row>
    <row r="44" spans="2:16" ht="18" customHeight="1" x14ac:dyDescent="0.2">
      <c r="B44" s="33">
        <v>7</v>
      </c>
      <c r="C44" s="70"/>
      <c r="D44" s="68"/>
      <c r="E44" s="68"/>
      <c r="F44" s="68"/>
      <c r="G44" s="68"/>
      <c r="H44" s="68"/>
      <c r="I44" s="69"/>
      <c r="J44" s="70"/>
      <c r="K44" s="68"/>
      <c r="L44" s="69"/>
      <c r="M44" s="70"/>
      <c r="N44" s="69"/>
      <c r="O44" s="71"/>
      <c r="P44" s="71"/>
    </row>
    <row r="45" spans="2:16" ht="18" customHeight="1" x14ac:dyDescent="0.2">
      <c r="B45" s="34">
        <v>8</v>
      </c>
      <c r="C45" s="72"/>
      <c r="D45" s="73"/>
      <c r="E45" s="73"/>
      <c r="F45" s="73"/>
      <c r="G45" s="73"/>
      <c r="H45" s="73"/>
      <c r="I45" s="74"/>
      <c r="J45" s="72"/>
      <c r="K45" s="73"/>
      <c r="L45" s="74"/>
      <c r="M45" s="72"/>
      <c r="N45" s="74"/>
      <c r="O45" s="75"/>
      <c r="P45" s="75"/>
    </row>
    <row r="46" spans="2:16" ht="18" customHeight="1" x14ac:dyDescent="0.2">
      <c r="B46" s="33">
        <v>9</v>
      </c>
      <c r="C46" s="70"/>
      <c r="D46" s="68"/>
      <c r="E46" s="68"/>
      <c r="F46" s="68"/>
      <c r="G46" s="68"/>
      <c r="H46" s="68"/>
      <c r="I46" s="69"/>
      <c r="J46" s="70"/>
      <c r="K46" s="68"/>
      <c r="L46" s="69"/>
      <c r="M46" s="70"/>
      <c r="N46" s="69"/>
      <c r="O46" s="71"/>
      <c r="P46" s="71"/>
    </row>
    <row r="47" spans="2:16" ht="18" customHeight="1" x14ac:dyDescent="0.2">
      <c r="B47" s="34">
        <v>10</v>
      </c>
      <c r="C47" s="72"/>
      <c r="D47" s="73"/>
      <c r="E47" s="73"/>
      <c r="F47" s="73"/>
      <c r="G47" s="73"/>
      <c r="H47" s="73"/>
      <c r="I47" s="74"/>
      <c r="J47" s="72"/>
      <c r="K47" s="73"/>
      <c r="L47" s="74"/>
      <c r="M47" s="72"/>
      <c r="N47" s="74"/>
      <c r="O47" s="75"/>
      <c r="P47" s="75"/>
    </row>
    <row r="48" spans="2:16" ht="18" customHeight="1" x14ac:dyDescent="0.2">
      <c r="B48" s="33">
        <v>11</v>
      </c>
      <c r="C48" s="70"/>
      <c r="D48" s="68"/>
      <c r="E48" s="68"/>
      <c r="F48" s="68"/>
      <c r="G48" s="68"/>
      <c r="H48" s="68"/>
      <c r="I48" s="69"/>
      <c r="J48" s="70"/>
      <c r="K48" s="68"/>
      <c r="L48" s="69"/>
      <c r="M48" s="70"/>
      <c r="N48" s="69"/>
      <c r="O48" s="71"/>
      <c r="P48" s="71"/>
    </row>
    <row r="49" spans="2:16" ht="18" customHeight="1" x14ac:dyDescent="0.2">
      <c r="B49" s="34">
        <v>12</v>
      </c>
      <c r="C49" s="72"/>
      <c r="D49" s="73"/>
      <c r="E49" s="73"/>
      <c r="F49" s="73"/>
      <c r="G49" s="73"/>
      <c r="H49" s="73"/>
      <c r="I49" s="74"/>
      <c r="J49" s="72"/>
      <c r="K49" s="73"/>
      <c r="L49" s="74"/>
      <c r="M49" s="72"/>
      <c r="N49" s="74"/>
      <c r="O49" s="75"/>
      <c r="P49" s="75"/>
    </row>
    <row r="50" spans="2:16" ht="18" customHeight="1" x14ac:dyDescent="0.2">
      <c r="B50" s="33">
        <v>13</v>
      </c>
      <c r="C50" s="70"/>
      <c r="D50" s="68"/>
      <c r="E50" s="68"/>
      <c r="F50" s="68"/>
      <c r="G50" s="68"/>
      <c r="H50" s="68"/>
      <c r="I50" s="69"/>
      <c r="J50" s="70"/>
      <c r="K50" s="68"/>
      <c r="L50" s="69"/>
      <c r="M50" s="70"/>
      <c r="N50" s="69"/>
      <c r="O50" s="71"/>
      <c r="P50" s="71"/>
    </row>
    <row r="51" spans="2:16" ht="18" customHeight="1" x14ac:dyDescent="0.2">
      <c r="B51" s="34">
        <v>14</v>
      </c>
      <c r="C51" s="72"/>
      <c r="D51" s="73"/>
      <c r="E51" s="73"/>
      <c r="F51" s="73"/>
      <c r="G51" s="73"/>
      <c r="H51" s="73"/>
      <c r="I51" s="74"/>
      <c r="J51" s="72"/>
      <c r="K51" s="73"/>
      <c r="L51" s="74"/>
      <c r="M51" s="72"/>
      <c r="N51" s="74"/>
      <c r="O51" s="75"/>
      <c r="P51" s="75"/>
    </row>
    <row r="52" spans="2:16" ht="18" customHeight="1" x14ac:dyDescent="0.2">
      <c r="B52" s="33">
        <v>15</v>
      </c>
      <c r="C52" s="70"/>
      <c r="D52" s="68"/>
      <c r="E52" s="68"/>
      <c r="F52" s="68"/>
      <c r="G52" s="68"/>
      <c r="H52" s="68"/>
      <c r="I52" s="69"/>
      <c r="J52" s="70"/>
      <c r="K52" s="68"/>
      <c r="L52" s="69"/>
      <c r="M52" s="70"/>
      <c r="N52" s="69"/>
      <c r="O52" s="71"/>
      <c r="P52" s="71"/>
    </row>
    <row r="53" spans="2:16" ht="18" customHeight="1" x14ac:dyDescent="0.2">
      <c r="B53" s="34">
        <v>16</v>
      </c>
      <c r="C53" s="72"/>
      <c r="D53" s="73"/>
      <c r="E53" s="73"/>
      <c r="F53" s="73"/>
      <c r="G53" s="73"/>
      <c r="H53" s="73"/>
      <c r="I53" s="74"/>
      <c r="J53" s="72"/>
      <c r="K53" s="73"/>
      <c r="L53" s="74"/>
      <c r="M53" s="72"/>
      <c r="N53" s="74"/>
      <c r="O53" s="75"/>
      <c r="P53" s="75"/>
    </row>
    <row r="54" spans="2:16" ht="18" customHeight="1" x14ac:dyDescent="0.2">
      <c r="B54" s="33">
        <v>17</v>
      </c>
      <c r="C54" s="70"/>
      <c r="D54" s="68"/>
      <c r="E54" s="68"/>
      <c r="F54" s="68"/>
      <c r="G54" s="68"/>
      <c r="H54" s="68"/>
      <c r="I54" s="69"/>
      <c r="J54" s="70"/>
      <c r="K54" s="68"/>
      <c r="L54" s="69"/>
      <c r="M54" s="70"/>
      <c r="N54" s="69"/>
      <c r="O54" s="71"/>
      <c r="P54" s="71"/>
    </row>
    <row r="55" spans="2:16" ht="18" customHeight="1" x14ac:dyDescent="0.2">
      <c r="B55" s="34">
        <v>18</v>
      </c>
      <c r="C55" s="72"/>
      <c r="D55" s="73"/>
      <c r="E55" s="73"/>
      <c r="F55" s="73"/>
      <c r="G55" s="73"/>
      <c r="H55" s="73"/>
      <c r="I55" s="74"/>
      <c r="J55" s="72"/>
      <c r="K55" s="73"/>
      <c r="L55" s="74"/>
      <c r="M55" s="72"/>
      <c r="N55" s="74"/>
      <c r="O55" s="75"/>
      <c r="P55" s="75"/>
    </row>
    <row r="56" spans="2:16" ht="18" customHeight="1" x14ac:dyDescent="0.2">
      <c r="B56" s="33">
        <v>19</v>
      </c>
      <c r="C56" s="70"/>
      <c r="D56" s="68"/>
      <c r="E56" s="68"/>
      <c r="F56" s="68"/>
      <c r="G56" s="68"/>
      <c r="H56" s="68"/>
      <c r="I56" s="69"/>
      <c r="J56" s="70"/>
      <c r="K56" s="68"/>
      <c r="L56" s="69"/>
      <c r="M56" s="70"/>
      <c r="N56" s="69"/>
      <c r="O56" s="71"/>
      <c r="P56" s="71"/>
    </row>
    <row r="57" spans="2:16" ht="18" customHeight="1" x14ac:dyDescent="0.2">
      <c r="B57" s="34">
        <v>20</v>
      </c>
      <c r="C57" s="72"/>
      <c r="D57" s="73"/>
      <c r="E57" s="73"/>
      <c r="F57" s="73"/>
      <c r="G57" s="73"/>
      <c r="H57" s="73"/>
      <c r="I57" s="74"/>
      <c r="J57" s="72"/>
      <c r="K57" s="73"/>
      <c r="L57" s="74"/>
      <c r="M57" s="72"/>
      <c r="N57" s="74"/>
      <c r="O57" s="75"/>
      <c r="P57" s="75"/>
    </row>
    <row r="58" spans="2:16" ht="18" customHeight="1" x14ac:dyDescent="0.2">
      <c r="B58" s="33">
        <v>21</v>
      </c>
      <c r="C58" s="70"/>
      <c r="D58" s="68"/>
      <c r="E58" s="68"/>
      <c r="F58" s="68"/>
      <c r="G58" s="68"/>
      <c r="H58" s="68"/>
      <c r="I58" s="69"/>
      <c r="J58" s="70"/>
      <c r="K58" s="68"/>
      <c r="L58" s="69"/>
      <c r="M58" s="70"/>
      <c r="N58" s="69"/>
      <c r="O58" s="71"/>
      <c r="P58" s="71"/>
    </row>
    <row r="59" spans="2:16" ht="18" customHeight="1" x14ac:dyDescent="0.2">
      <c r="B59" s="34">
        <v>22</v>
      </c>
      <c r="C59" s="72"/>
      <c r="D59" s="73"/>
      <c r="E59" s="73"/>
      <c r="F59" s="73"/>
      <c r="G59" s="73"/>
      <c r="H59" s="73"/>
      <c r="I59" s="74"/>
      <c r="J59" s="72"/>
      <c r="K59" s="73"/>
      <c r="L59" s="74"/>
      <c r="M59" s="72"/>
      <c r="N59" s="74"/>
      <c r="O59" s="75"/>
      <c r="P59" s="75"/>
    </row>
    <row r="60" spans="2:16" ht="18" customHeight="1" x14ac:dyDescent="0.2">
      <c r="B60" s="33">
        <v>23</v>
      </c>
      <c r="C60" s="70"/>
      <c r="D60" s="68"/>
      <c r="E60" s="68"/>
      <c r="F60" s="68"/>
      <c r="G60" s="68"/>
      <c r="H60" s="68"/>
      <c r="I60" s="69"/>
      <c r="J60" s="70"/>
      <c r="K60" s="68"/>
      <c r="L60" s="69"/>
      <c r="M60" s="70"/>
      <c r="N60" s="69"/>
      <c r="O60" s="71"/>
      <c r="P60" s="71"/>
    </row>
    <row r="61" spans="2:16" ht="18" customHeight="1" x14ac:dyDescent="0.2">
      <c r="B61" s="34">
        <v>24</v>
      </c>
      <c r="C61" s="72"/>
      <c r="D61" s="73"/>
      <c r="E61" s="73"/>
      <c r="F61" s="73"/>
      <c r="G61" s="73"/>
      <c r="H61" s="73"/>
      <c r="I61" s="74"/>
      <c r="J61" s="72"/>
      <c r="K61" s="73"/>
      <c r="L61" s="74"/>
      <c r="M61" s="72"/>
      <c r="N61" s="74"/>
      <c r="O61" s="75"/>
      <c r="P61" s="75"/>
    </row>
    <row r="62" spans="2:16" ht="18" customHeight="1" x14ac:dyDescent="0.2">
      <c r="B62" s="33">
        <v>25</v>
      </c>
      <c r="C62" s="70"/>
      <c r="D62" s="68"/>
      <c r="E62" s="68"/>
      <c r="F62" s="68"/>
      <c r="G62" s="68"/>
      <c r="H62" s="68"/>
      <c r="I62" s="69"/>
      <c r="J62" s="70"/>
      <c r="K62" s="68"/>
      <c r="L62" s="69"/>
      <c r="M62" s="70"/>
      <c r="N62" s="69"/>
      <c r="O62" s="71"/>
      <c r="P62" s="71"/>
    </row>
    <row r="63" spans="2:16" ht="18" customHeight="1" x14ac:dyDescent="0.2">
      <c r="B63" s="34">
        <v>26</v>
      </c>
      <c r="C63" s="72"/>
      <c r="D63" s="73"/>
      <c r="E63" s="73"/>
      <c r="F63" s="73"/>
      <c r="G63" s="73"/>
      <c r="H63" s="73"/>
      <c r="I63" s="74"/>
      <c r="J63" s="72"/>
      <c r="K63" s="73"/>
      <c r="L63" s="74"/>
      <c r="M63" s="72"/>
      <c r="N63" s="74"/>
      <c r="O63" s="75"/>
      <c r="P63" s="75"/>
    </row>
    <row r="64" spans="2:16" ht="18" customHeight="1" x14ac:dyDescent="0.2">
      <c r="B64" s="33">
        <v>27</v>
      </c>
      <c r="C64" s="70"/>
      <c r="D64" s="68"/>
      <c r="E64" s="68"/>
      <c r="F64" s="68"/>
      <c r="G64" s="68"/>
      <c r="H64" s="68"/>
      <c r="I64" s="69"/>
      <c r="J64" s="70"/>
      <c r="K64" s="68"/>
      <c r="L64" s="69"/>
      <c r="M64" s="70"/>
      <c r="N64" s="69"/>
      <c r="O64" s="71"/>
      <c r="P64" s="71"/>
    </row>
    <row r="65" spans="2:16" ht="18" customHeight="1" x14ac:dyDescent="0.2">
      <c r="B65" s="34">
        <v>28</v>
      </c>
      <c r="C65" s="72"/>
      <c r="D65" s="73"/>
      <c r="E65" s="73"/>
      <c r="F65" s="73"/>
      <c r="G65" s="73"/>
      <c r="H65" s="73"/>
      <c r="I65" s="74"/>
      <c r="J65" s="72"/>
      <c r="K65" s="73"/>
      <c r="L65" s="74"/>
      <c r="M65" s="72"/>
      <c r="N65" s="74"/>
      <c r="O65" s="75"/>
      <c r="P65" s="75"/>
    </row>
    <row r="66" spans="2:16" ht="18" customHeight="1" x14ac:dyDescent="0.2">
      <c r="B66" s="33">
        <v>29</v>
      </c>
      <c r="C66" s="70"/>
      <c r="D66" s="68"/>
      <c r="E66" s="68"/>
      <c r="F66" s="68"/>
      <c r="G66" s="68"/>
      <c r="H66" s="68"/>
      <c r="I66" s="69"/>
      <c r="J66" s="70"/>
      <c r="K66" s="68"/>
      <c r="L66" s="69"/>
      <c r="M66" s="70"/>
      <c r="N66" s="69"/>
      <c r="O66" s="71"/>
      <c r="P66" s="71"/>
    </row>
    <row r="67" spans="2:16" ht="18" customHeight="1" x14ac:dyDescent="0.2">
      <c r="B67" s="34">
        <v>30</v>
      </c>
      <c r="C67" s="72"/>
      <c r="D67" s="73"/>
      <c r="E67" s="73"/>
      <c r="F67" s="73"/>
      <c r="G67" s="73"/>
      <c r="H67" s="73"/>
      <c r="I67" s="74"/>
      <c r="J67" s="72"/>
      <c r="K67" s="73"/>
      <c r="L67" s="74"/>
      <c r="M67" s="72"/>
      <c r="N67" s="74"/>
      <c r="O67" s="75"/>
      <c r="P67" s="75"/>
    </row>
    <row r="68" spans="2:16" ht="18" customHeight="1" x14ac:dyDescent="0.2">
      <c r="B68" s="33">
        <v>31</v>
      </c>
      <c r="C68" s="70"/>
      <c r="D68" s="68"/>
      <c r="E68" s="68"/>
      <c r="F68" s="68"/>
      <c r="G68" s="68"/>
      <c r="H68" s="68"/>
      <c r="I68" s="69"/>
      <c r="J68" s="70"/>
      <c r="K68" s="68"/>
      <c r="L68" s="69"/>
      <c r="M68" s="70"/>
      <c r="N68" s="69"/>
      <c r="O68" s="71"/>
      <c r="P68" s="71"/>
    </row>
    <row r="69" spans="2:16" ht="18" customHeight="1" x14ac:dyDescent="0.2">
      <c r="B69" s="34">
        <v>32</v>
      </c>
      <c r="C69" s="72"/>
      <c r="D69" s="73"/>
      <c r="E69" s="73"/>
      <c r="F69" s="73"/>
      <c r="G69" s="73"/>
      <c r="H69" s="73"/>
      <c r="I69" s="74"/>
      <c r="J69" s="72"/>
      <c r="K69" s="73"/>
      <c r="L69" s="74"/>
      <c r="M69" s="72"/>
      <c r="N69" s="74"/>
      <c r="O69" s="75"/>
      <c r="P69" s="75"/>
    </row>
    <row r="70" spans="2:16" ht="18" customHeight="1" x14ac:dyDescent="0.2">
      <c r="B70" s="33">
        <v>33</v>
      </c>
      <c r="C70" s="70"/>
      <c r="D70" s="68"/>
      <c r="E70" s="68"/>
      <c r="F70" s="68"/>
      <c r="G70" s="68"/>
      <c r="H70" s="68"/>
      <c r="I70" s="69"/>
      <c r="J70" s="70"/>
      <c r="K70" s="68"/>
      <c r="L70" s="69"/>
      <c r="M70" s="70"/>
      <c r="N70" s="69"/>
      <c r="O70" s="71"/>
      <c r="P70" s="71"/>
    </row>
    <row r="71" spans="2:16" ht="18" customHeight="1" x14ac:dyDescent="0.2">
      <c r="B71" s="34">
        <v>34</v>
      </c>
      <c r="C71" s="72"/>
      <c r="D71" s="73"/>
      <c r="E71" s="73"/>
      <c r="F71" s="73"/>
      <c r="G71" s="73"/>
      <c r="H71" s="73"/>
      <c r="I71" s="74"/>
      <c r="J71" s="72"/>
      <c r="K71" s="73"/>
      <c r="L71" s="74"/>
      <c r="M71" s="72"/>
      <c r="N71" s="74"/>
      <c r="O71" s="75"/>
      <c r="P71" s="75"/>
    </row>
    <row r="72" spans="2:16" ht="18" customHeight="1" x14ac:dyDescent="0.2">
      <c r="B72" s="33">
        <v>35</v>
      </c>
      <c r="C72" s="70"/>
      <c r="D72" s="68"/>
      <c r="E72" s="68"/>
      <c r="F72" s="68"/>
      <c r="G72" s="68"/>
      <c r="H72" s="68"/>
      <c r="I72" s="69"/>
      <c r="J72" s="70"/>
      <c r="K72" s="68"/>
      <c r="L72" s="69"/>
      <c r="M72" s="70"/>
      <c r="N72" s="69"/>
      <c r="O72" s="71"/>
      <c r="P72" s="71"/>
    </row>
    <row r="73" spans="2:16" ht="18" customHeight="1" x14ac:dyDescent="0.2">
      <c r="B73" s="34">
        <v>36</v>
      </c>
      <c r="C73" s="72"/>
      <c r="D73" s="73"/>
      <c r="E73" s="73"/>
      <c r="F73" s="73"/>
      <c r="G73" s="73"/>
      <c r="H73" s="73"/>
      <c r="I73" s="74"/>
      <c r="J73" s="72"/>
      <c r="K73" s="73"/>
      <c r="L73" s="74"/>
      <c r="M73" s="72"/>
      <c r="N73" s="74"/>
      <c r="O73" s="75"/>
      <c r="P73" s="75"/>
    </row>
    <row r="74" spans="2:16" ht="18" customHeight="1" x14ac:dyDescent="0.2">
      <c r="B74" s="33">
        <v>37</v>
      </c>
      <c r="C74" s="70"/>
      <c r="D74" s="68"/>
      <c r="E74" s="68"/>
      <c r="F74" s="68"/>
      <c r="G74" s="68"/>
      <c r="H74" s="68"/>
      <c r="I74" s="69"/>
      <c r="J74" s="70"/>
      <c r="K74" s="68"/>
      <c r="L74" s="69"/>
      <c r="M74" s="70"/>
      <c r="N74" s="69"/>
      <c r="O74" s="71"/>
      <c r="P74" s="71"/>
    </row>
    <row r="75" spans="2:16" ht="18" customHeight="1" x14ac:dyDescent="0.2">
      <c r="B75" s="34">
        <v>38</v>
      </c>
      <c r="C75" s="72"/>
      <c r="D75" s="73"/>
      <c r="E75" s="73"/>
      <c r="F75" s="73"/>
      <c r="G75" s="73"/>
      <c r="H75" s="73"/>
      <c r="I75" s="74"/>
      <c r="J75" s="72"/>
      <c r="K75" s="73"/>
      <c r="L75" s="74"/>
      <c r="M75" s="72"/>
      <c r="N75" s="74"/>
      <c r="O75" s="75"/>
      <c r="P75" s="75"/>
    </row>
    <row r="76" spans="2:16" ht="18" customHeight="1" x14ac:dyDescent="0.2">
      <c r="B76" s="33">
        <v>39</v>
      </c>
      <c r="C76" s="70"/>
      <c r="D76" s="68"/>
      <c r="E76" s="68"/>
      <c r="F76" s="68"/>
      <c r="G76" s="68"/>
      <c r="H76" s="68"/>
      <c r="I76" s="69"/>
      <c r="J76" s="70"/>
      <c r="K76" s="68"/>
      <c r="L76" s="69"/>
      <c r="M76" s="70"/>
      <c r="N76" s="69"/>
      <c r="O76" s="71"/>
      <c r="P76" s="71"/>
    </row>
    <row r="77" spans="2:16" ht="18" customHeight="1" x14ac:dyDescent="0.2">
      <c r="B77" s="34">
        <v>40</v>
      </c>
      <c r="C77" s="72"/>
      <c r="D77" s="73"/>
      <c r="E77" s="73"/>
      <c r="F77" s="73"/>
      <c r="G77" s="73"/>
      <c r="H77" s="73"/>
      <c r="I77" s="74"/>
      <c r="J77" s="72"/>
      <c r="K77" s="73"/>
      <c r="L77" s="74"/>
      <c r="M77" s="72"/>
      <c r="N77" s="74"/>
      <c r="O77" s="75"/>
      <c r="P77" s="75"/>
    </row>
    <row r="78" spans="2:16" ht="18" customHeight="1" x14ac:dyDescent="0.2">
      <c r="B78" s="33">
        <v>41</v>
      </c>
      <c r="C78" s="70"/>
      <c r="D78" s="68"/>
      <c r="E78" s="68"/>
      <c r="F78" s="68"/>
      <c r="G78" s="68"/>
      <c r="H78" s="68"/>
      <c r="I78" s="69"/>
      <c r="J78" s="70"/>
      <c r="K78" s="68"/>
      <c r="L78" s="69"/>
      <c r="M78" s="70"/>
      <c r="N78" s="69"/>
      <c r="O78" s="71"/>
      <c r="P78" s="71"/>
    </row>
    <row r="79" spans="2:16" ht="18" customHeight="1" x14ac:dyDescent="0.2">
      <c r="B79" s="34">
        <v>42</v>
      </c>
      <c r="C79" s="72"/>
      <c r="D79" s="73"/>
      <c r="E79" s="73"/>
      <c r="F79" s="73"/>
      <c r="G79" s="73"/>
      <c r="H79" s="73"/>
      <c r="I79" s="74"/>
      <c r="J79" s="72"/>
      <c r="K79" s="73"/>
      <c r="L79" s="74"/>
      <c r="M79" s="72"/>
      <c r="N79" s="74"/>
      <c r="O79" s="75"/>
      <c r="P79" s="75"/>
    </row>
    <row r="80" spans="2:16" ht="18" customHeight="1" x14ac:dyDescent="0.2">
      <c r="B80" s="33">
        <v>43</v>
      </c>
      <c r="C80" s="70"/>
      <c r="D80" s="68"/>
      <c r="E80" s="68"/>
      <c r="F80" s="68"/>
      <c r="G80" s="68"/>
      <c r="H80" s="68"/>
      <c r="I80" s="69"/>
      <c r="J80" s="70"/>
      <c r="K80" s="68"/>
      <c r="L80" s="69"/>
      <c r="M80" s="70"/>
      <c r="N80" s="69"/>
      <c r="O80" s="71"/>
      <c r="P80" s="71"/>
    </row>
    <row r="81" spans="2:16" ht="18" customHeight="1" x14ac:dyDescent="0.2">
      <c r="B81" s="34">
        <v>44</v>
      </c>
      <c r="C81" s="72"/>
      <c r="D81" s="73"/>
      <c r="E81" s="73"/>
      <c r="F81" s="73"/>
      <c r="G81" s="73"/>
      <c r="H81" s="73"/>
      <c r="I81" s="74"/>
      <c r="J81" s="72"/>
      <c r="K81" s="73"/>
      <c r="L81" s="74"/>
      <c r="M81" s="72"/>
      <c r="N81" s="74"/>
      <c r="O81" s="75"/>
      <c r="P81" s="75"/>
    </row>
    <row r="82" spans="2:16" ht="18" customHeight="1" x14ac:dyDescent="0.2">
      <c r="B82" s="33">
        <v>45</v>
      </c>
      <c r="C82" s="70"/>
      <c r="D82" s="68"/>
      <c r="E82" s="68"/>
      <c r="F82" s="68"/>
      <c r="G82" s="68"/>
      <c r="H82" s="68"/>
      <c r="I82" s="69"/>
      <c r="J82" s="70"/>
      <c r="K82" s="68"/>
      <c r="L82" s="69"/>
      <c r="M82" s="70"/>
      <c r="N82" s="69"/>
      <c r="O82" s="71"/>
      <c r="P82" s="71"/>
    </row>
    <row r="83" spans="2:16" ht="18" customHeight="1" x14ac:dyDescent="0.2">
      <c r="B83" s="34">
        <v>46</v>
      </c>
      <c r="C83" s="72"/>
      <c r="D83" s="73"/>
      <c r="E83" s="73"/>
      <c r="F83" s="73"/>
      <c r="G83" s="73"/>
      <c r="H83" s="73"/>
      <c r="I83" s="74"/>
      <c r="J83" s="72"/>
      <c r="K83" s="73"/>
      <c r="L83" s="74"/>
      <c r="M83" s="72"/>
      <c r="N83" s="74"/>
      <c r="O83" s="75"/>
      <c r="P83" s="75"/>
    </row>
    <row r="84" spans="2:16" ht="18" customHeight="1" x14ac:dyDescent="0.2">
      <c r="B84" s="33">
        <v>47</v>
      </c>
      <c r="C84" s="70"/>
      <c r="D84" s="68"/>
      <c r="E84" s="68"/>
      <c r="F84" s="68"/>
      <c r="G84" s="68"/>
      <c r="H84" s="68"/>
      <c r="I84" s="69"/>
      <c r="J84" s="70"/>
      <c r="K84" s="68"/>
      <c r="L84" s="69"/>
      <c r="M84" s="70"/>
      <c r="N84" s="69"/>
      <c r="O84" s="71"/>
      <c r="P84" s="71"/>
    </row>
    <row r="85" spans="2:16" ht="18" customHeight="1" x14ac:dyDescent="0.2">
      <c r="B85" s="34">
        <v>48</v>
      </c>
      <c r="C85" s="72"/>
      <c r="D85" s="73"/>
      <c r="E85" s="73"/>
      <c r="F85" s="73"/>
      <c r="G85" s="73"/>
      <c r="H85" s="73"/>
      <c r="I85" s="74"/>
      <c r="J85" s="72"/>
      <c r="K85" s="73"/>
      <c r="L85" s="74"/>
      <c r="M85" s="72"/>
      <c r="N85" s="74"/>
      <c r="O85" s="75"/>
      <c r="P85" s="75"/>
    </row>
    <row r="86" spans="2:16" ht="18" customHeight="1" x14ac:dyDescent="0.2">
      <c r="B86" s="33">
        <v>49</v>
      </c>
      <c r="C86" s="70"/>
      <c r="D86" s="68"/>
      <c r="E86" s="68"/>
      <c r="F86" s="68"/>
      <c r="G86" s="68"/>
      <c r="H86" s="68"/>
      <c r="I86" s="69"/>
      <c r="J86" s="70"/>
      <c r="K86" s="68"/>
      <c r="L86" s="69"/>
      <c r="M86" s="70"/>
      <c r="N86" s="69"/>
      <c r="O86" s="71"/>
      <c r="P86" s="71"/>
    </row>
    <row r="87" spans="2:16" ht="18" customHeight="1" thickBot="1" x14ac:dyDescent="0.25">
      <c r="B87" s="35">
        <v>50</v>
      </c>
      <c r="C87" s="76"/>
      <c r="D87" s="77"/>
      <c r="E87" s="77"/>
      <c r="F87" s="77"/>
      <c r="G87" s="77"/>
      <c r="H87" s="77"/>
      <c r="I87" s="78"/>
      <c r="J87" s="76"/>
      <c r="K87" s="77"/>
      <c r="L87" s="78"/>
      <c r="M87" s="76"/>
      <c r="N87" s="78"/>
      <c r="O87" s="79"/>
      <c r="P87" s="79"/>
    </row>
    <row r="88" spans="2:16" ht="18" customHeight="1" x14ac:dyDescent="0.2"/>
    <row r="89" spans="2:16" ht="18" customHeight="1" x14ac:dyDescent="0.2"/>
    <row r="90" spans="2:16" ht="18" customHeight="1" x14ac:dyDescent="0.2"/>
    <row r="91" spans="2:16" ht="18" customHeight="1" x14ac:dyDescent="0.2"/>
    <row r="92" spans="2:16" ht="18" customHeight="1" x14ac:dyDescent="0.2"/>
    <row r="93" spans="2:16" ht="18" customHeight="1" x14ac:dyDescent="0.2"/>
    <row r="94" spans="2:16" ht="18" customHeight="1" x14ac:dyDescent="0.2"/>
  </sheetData>
  <sheetProtection algorithmName="SHA-512" hashValue="TdPZu1ZyWGoQLD3Uw5uNCctJEihf0vtoj7BiIdUsgbEwQjvizh+gFyxN+KOHR48rsJUIa22wV62ma7s7LduasA==" saltValue="hE4hEkmSkxjNMar18lAaPQ==" spinCount="100000" sheet="1" objects="1" scenarios="1" selectLockedCells="1"/>
  <protectedRanges>
    <protectedRange sqref="C38:P87" name="Rozsah1"/>
    <protectedRange sqref="F2:K6" name="Rozsah2"/>
    <protectedRange sqref="F8:K9" name="Rozsah3"/>
    <protectedRange sqref="F11:K13" name="Rozsah4"/>
  </protectedRanges>
  <mergeCells count="83">
    <mergeCell ref="B9:E9"/>
    <mergeCell ref="B11:E11"/>
    <mergeCell ref="B12:E12"/>
    <mergeCell ref="O7:P7"/>
    <mergeCell ref="O6:P6"/>
    <mergeCell ref="M6:N10"/>
    <mergeCell ref="F2:K2"/>
    <mergeCell ref="F3:K3"/>
    <mergeCell ref="F4:K4"/>
    <mergeCell ref="M2:N4"/>
    <mergeCell ref="O5:P5"/>
    <mergeCell ref="O2:P2"/>
    <mergeCell ref="O3:P3"/>
    <mergeCell ref="O4:P4"/>
    <mergeCell ref="J35:L35"/>
    <mergeCell ref="M35:N35"/>
    <mergeCell ref="O35:O37"/>
    <mergeCell ref="L36:L37"/>
    <mergeCell ref="M36:M37"/>
    <mergeCell ref="K36:K37"/>
    <mergeCell ref="J36:J37"/>
    <mergeCell ref="P35:P37"/>
    <mergeCell ref="M18:N18"/>
    <mergeCell ref="M28:N29"/>
    <mergeCell ref="N36:N37"/>
    <mergeCell ref="M20:N20"/>
    <mergeCell ref="M27:N27"/>
    <mergeCell ref="M25:N26"/>
    <mergeCell ref="M24:N24"/>
    <mergeCell ref="M30:N30"/>
    <mergeCell ref="B2:E2"/>
    <mergeCell ref="B6:E6"/>
    <mergeCell ref="B8:E8"/>
    <mergeCell ref="B3:E3"/>
    <mergeCell ref="B4:E4"/>
    <mergeCell ref="B5:E5"/>
    <mergeCell ref="B35:B37"/>
    <mergeCell ref="E18:F18"/>
    <mergeCell ref="E17:F17"/>
    <mergeCell ref="C36:D36"/>
    <mergeCell ref="G36:H36"/>
    <mergeCell ref="E36:E37"/>
    <mergeCell ref="F36:F37"/>
    <mergeCell ref="E32:F32"/>
    <mergeCell ref="E33:F33"/>
    <mergeCell ref="E22:F22"/>
    <mergeCell ref="C35:I35"/>
    <mergeCell ref="I36:I37"/>
    <mergeCell ref="C20:C31"/>
    <mergeCell ref="D20:D31"/>
    <mergeCell ref="E26:F27"/>
    <mergeCell ref="G20:G31"/>
    <mergeCell ref="M31:N33"/>
    <mergeCell ref="M21:N22"/>
    <mergeCell ref="F12:K12"/>
    <mergeCell ref="F13:K13"/>
    <mergeCell ref="M11:N12"/>
    <mergeCell ref="M13:N13"/>
    <mergeCell ref="F11:K11"/>
    <mergeCell ref="J32:L33"/>
    <mergeCell ref="E19:F19"/>
    <mergeCell ref="H20:H31"/>
    <mergeCell ref="J20:L20"/>
    <mergeCell ref="J21:L25"/>
    <mergeCell ref="J27:L27"/>
    <mergeCell ref="J28:L31"/>
    <mergeCell ref="J18:L18"/>
    <mergeCell ref="B15:E15"/>
    <mergeCell ref="F15:K15"/>
    <mergeCell ref="M15:N15"/>
    <mergeCell ref="O15:P15"/>
    <mergeCell ref="F5:K5"/>
    <mergeCell ref="F6:K6"/>
    <mergeCell ref="F8:K8"/>
    <mergeCell ref="F9:K9"/>
    <mergeCell ref="B13:E13"/>
    <mergeCell ref="O11:P11"/>
    <mergeCell ref="O13:P13"/>
    <mergeCell ref="O12:P12"/>
    <mergeCell ref="O10:P10"/>
    <mergeCell ref="O9:P9"/>
    <mergeCell ref="O8:P8"/>
    <mergeCell ref="M5:N5"/>
  </mergeCells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92302-3E7A-A14F-BC9C-3C1F3411AEE6}">
  <sheetPr>
    <pageSetUpPr fitToPage="1"/>
  </sheetPr>
  <dimension ref="A1:AQ111"/>
  <sheetViews>
    <sheetView showGridLines="0" zoomScaleNormal="100" zoomScaleSheetLayoutView="80" workbookViewId="0">
      <selection activeCell="P15" sqref="P15"/>
    </sheetView>
  </sheetViews>
  <sheetFormatPr baseColWidth="10" defaultColWidth="11.5" defaultRowHeight="13" x14ac:dyDescent="0.15"/>
  <cols>
    <col min="1" max="1" width="4.83203125" style="6" customWidth="1"/>
    <col min="2" max="3" width="4" style="6" customWidth="1"/>
    <col min="4" max="4" width="6.6640625" style="6" customWidth="1"/>
    <col min="5" max="5" width="7.1640625" style="6" customWidth="1"/>
    <col min="6" max="6" width="4" style="6" customWidth="1"/>
    <col min="7" max="7" width="4.33203125" style="6" customWidth="1"/>
    <col min="8" max="8" width="7" style="6" customWidth="1"/>
    <col min="9" max="9" width="9.5" style="6" customWidth="1"/>
    <col min="10" max="10" width="9.83203125" style="6" customWidth="1"/>
    <col min="11" max="11" width="6.83203125" style="6" customWidth="1"/>
    <col min="12" max="12" width="7.1640625" style="6" customWidth="1"/>
    <col min="13" max="13" width="15.33203125" style="6" customWidth="1"/>
    <col min="14" max="14" width="23.83203125" style="6" customWidth="1"/>
    <col min="15" max="15" width="18.5" style="6" customWidth="1"/>
    <col min="16" max="17" width="9.5" style="12" customWidth="1"/>
    <col min="18" max="18" width="1.6640625" style="12" customWidth="1"/>
    <col min="19" max="22" width="9.5" style="12" customWidth="1"/>
    <col min="23" max="23" width="1.6640625" style="12" customWidth="1"/>
    <col min="24" max="24" width="9.5" style="12" customWidth="1"/>
    <col min="25" max="256" width="11.5" style="6"/>
    <col min="257" max="257" width="3.33203125" style="6" customWidth="1"/>
    <col min="258" max="259" width="4" style="6" customWidth="1"/>
    <col min="260" max="260" width="6.6640625" style="6" customWidth="1"/>
    <col min="261" max="261" width="7.1640625" style="6" customWidth="1"/>
    <col min="262" max="262" width="4" style="6" customWidth="1"/>
    <col min="263" max="263" width="4.33203125" style="6" customWidth="1"/>
    <col min="264" max="264" width="7" style="6" customWidth="1"/>
    <col min="265" max="265" width="9.5" style="6" customWidth="1"/>
    <col min="266" max="266" width="9.83203125" style="6" customWidth="1"/>
    <col min="267" max="267" width="6.83203125" style="6" customWidth="1"/>
    <col min="268" max="268" width="7.1640625" style="6" customWidth="1"/>
    <col min="269" max="269" width="6.83203125" style="6" customWidth="1"/>
    <col min="270" max="270" width="19" style="6" customWidth="1"/>
    <col min="271" max="271" width="18.5" style="6" customWidth="1"/>
    <col min="272" max="273" width="9.5" style="6" customWidth="1"/>
    <col min="274" max="274" width="1.6640625" style="6" customWidth="1"/>
    <col min="275" max="278" width="9.5" style="6" customWidth="1"/>
    <col min="279" max="279" width="1.6640625" style="6" customWidth="1"/>
    <col min="280" max="280" width="9.5" style="6" customWidth="1"/>
    <col min="281" max="512" width="11.5" style="6"/>
    <col min="513" max="513" width="3.33203125" style="6" customWidth="1"/>
    <col min="514" max="515" width="4" style="6" customWidth="1"/>
    <col min="516" max="516" width="6.6640625" style="6" customWidth="1"/>
    <col min="517" max="517" width="7.1640625" style="6" customWidth="1"/>
    <col min="518" max="518" width="4" style="6" customWidth="1"/>
    <col min="519" max="519" width="4.33203125" style="6" customWidth="1"/>
    <col min="520" max="520" width="7" style="6" customWidth="1"/>
    <col min="521" max="521" width="9.5" style="6" customWidth="1"/>
    <col min="522" max="522" width="9.83203125" style="6" customWidth="1"/>
    <col min="523" max="523" width="6.83203125" style="6" customWidth="1"/>
    <col min="524" max="524" width="7.1640625" style="6" customWidth="1"/>
    <col min="525" max="525" width="6.83203125" style="6" customWidth="1"/>
    <col min="526" max="526" width="19" style="6" customWidth="1"/>
    <col min="527" max="527" width="18.5" style="6" customWidth="1"/>
    <col min="528" max="529" width="9.5" style="6" customWidth="1"/>
    <col min="530" max="530" width="1.6640625" style="6" customWidth="1"/>
    <col min="531" max="534" width="9.5" style="6" customWidth="1"/>
    <col min="535" max="535" width="1.6640625" style="6" customWidth="1"/>
    <col min="536" max="536" width="9.5" style="6" customWidth="1"/>
    <col min="537" max="768" width="11.5" style="6"/>
    <col min="769" max="769" width="3.33203125" style="6" customWidth="1"/>
    <col min="770" max="771" width="4" style="6" customWidth="1"/>
    <col min="772" max="772" width="6.6640625" style="6" customWidth="1"/>
    <col min="773" max="773" width="7.1640625" style="6" customWidth="1"/>
    <col min="774" max="774" width="4" style="6" customWidth="1"/>
    <col min="775" max="775" width="4.33203125" style="6" customWidth="1"/>
    <col min="776" max="776" width="7" style="6" customWidth="1"/>
    <col min="777" max="777" width="9.5" style="6" customWidth="1"/>
    <col min="778" max="778" width="9.83203125" style="6" customWidth="1"/>
    <col min="779" max="779" width="6.83203125" style="6" customWidth="1"/>
    <col min="780" max="780" width="7.1640625" style="6" customWidth="1"/>
    <col min="781" max="781" width="6.83203125" style="6" customWidth="1"/>
    <col min="782" max="782" width="19" style="6" customWidth="1"/>
    <col min="783" max="783" width="18.5" style="6" customWidth="1"/>
    <col min="784" max="785" width="9.5" style="6" customWidth="1"/>
    <col min="786" max="786" width="1.6640625" style="6" customWidth="1"/>
    <col min="787" max="790" width="9.5" style="6" customWidth="1"/>
    <col min="791" max="791" width="1.6640625" style="6" customWidth="1"/>
    <col min="792" max="792" width="9.5" style="6" customWidth="1"/>
    <col min="793" max="1024" width="11.5" style="6"/>
    <col min="1025" max="1025" width="3.33203125" style="6" customWidth="1"/>
    <col min="1026" max="1027" width="4" style="6" customWidth="1"/>
    <col min="1028" max="1028" width="6.6640625" style="6" customWidth="1"/>
    <col min="1029" max="1029" width="7.1640625" style="6" customWidth="1"/>
    <col min="1030" max="1030" width="4" style="6" customWidth="1"/>
    <col min="1031" max="1031" width="4.33203125" style="6" customWidth="1"/>
    <col min="1032" max="1032" width="7" style="6" customWidth="1"/>
    <col min="1033" max="1033" width="9.5" style="6" customWidth="1"/>
    <col min="1034" max="1034" width="9.83203125" style="6" customWidth="1"/>
    <col min="1035" max="1035" width="6.83203125" style="6" customWidth="1"/>
    <col min="1036" max="1036" width="7.1640625" style="6" customWidth="1"/>
    <col min="1037" max="1037" width="6.83203125" style="6" customWidth="1"/>
    <col min="1038" max="1038" width="19" style="6" customWidth="1"/>
    <col min="1039" max="1039" width="18.5" style="6" customWidth="1"/>
    <col min="1040" max="1041" width="9.5" style="6" customWidth="1"/>
    <col min="1042" max="1042" width="1.6640625" style="6" customWidth="1"/>
    <col min="1043" max="1046" width="9.5" style="6" customWidth="1"/>
    <col min="1047" max="1047" width="1.6640625" style="6" customWidth="1"/>
    <col min="1048" max="1048" width="9.5" style="6" customWidth="1"/>
    <col min="1049" max="1280" width="11.5" style="6"/>
    <col min="1281" max="1281" width="3.33203125" style="6" customWidth="1"/>
    <col min="1282" max="1283" width="4" style="6" customWidth="1"/>
    <col min="1284" max="1284" width="6.6640625" style="6" customWidth="1"/>
    <col min="1285" max="1285" width="7.1640625" style="6" customWidth="1"/>
    <col min="1286" max="1286" width="4" style="6" customWidth="1"/>
    <col min="1287" max="1287" width="4.33203125" style="6" customWidth="1"/>
    <col min="1288" max="1288" width="7" style="6" customWidth="1"/>
    <col min="1289" max="1289" width="9.5" style="6" customWidth="1"/>
    <col min="1290" max="1290" width="9.83203125" style="6" customWidth="1"/>
    <col min="1291" max="1291" width="6.83203125" style="6" customWidth="1"/>
    <col min="1292" max="1292" width="7.1640625" style="6" customWidth="1"/>
    <col min="1293" max="1293" width="6.83203125" style="6" customWidth="1"/>
    <col min="1294" max="1294" width="19" style="6" customWidth="1"/>
    <col min="1295" max="1295" width="18.5" style="6" customWidth="1"/>
    <col min="1296" max="1297" width="9.5" style="6" customWidth="1"/>
    <col min="1298" max="1298" width="1.6640625" style="6" customWidth="1"/>
    <col min="1299" max="1302" width="9.5" style="6" customWidth="1"/>
    <col min="1303" max="1303" width="1.6640625" style="6" customWidth="1"/>
    <col min="1304" max="1304" width="9.5" style="6" customWidth="1"/>
    <col min="1305" max="1536" width="11.5" style="6"/>
    <col min="1537" max="1537" width="3.33203125" style="6" customWidth="1"/>
    <col min="1538" max="1539" width="4" style="6" customWidth="1"/>
    <col min="1540" max="1540" width="6.6640625" style="6" customWidth="1"/>
    <col min="1541" max="1541" width="7.1640625" style="6" customWidth="1"/>
    <col min="1542" max="1542" width="4" style="6" customWidth="1"/>
    <col min="1543" max="1543" width="4.33203125" style="6" customWidth="1"/>
    <col min="1544" max="1544" width="7" style="6" customWidth="1"/>
    <col min="1545" max="1545" width="9.5" style="6" customWidth="1"/>
    <col min="1546" max="1546" width="9.83203125" style="6" customWidth="1"/>
    <col min="1547" max="1547" width="6.83203125" style="6" customWidth="1"/>
    <col min="1548" max="1548" width="7.1640625" style="6" customWidth="1"/>
    <col min="1549" max="1549" width="6.83203125" style="6" customWidth="1"/>
    <col min="1550" max="1550" width="19" style="6" customWidth="1"/>
    <col min="1551" max="1551" width="18.5" style="6" customWidth="1"/>
    <col min="1552" max="1553" width="9.5" style="6" customWidth="1"/>
    <col min="1554" max="1554" width="1.6640625" style="6" customWidth="1"/>
    <col min="1555" max="1558" width="9.5" style="6" customWidth="1"/>
    <col min="1559" max="1559" width="1.6640625" style="6" customWidth="1"/>
    <col min="1560" max="1560" width="9.5" style="6" customWidth="1"/>
    <col min="1561" max="1792" width="11.5" style="6"/>
    <col min="1793" max="1793" width="3.33203125" style="6" customWidth="1"/>
    <col min="1794" max="1795" width="4" style="6" customWidth="1"/>
    <col min="1796" max="1796" width="6.6640625" style="6" customWidth="1"/>
    <col min="1797" max="1797" width="7.1640625" style="6" customWidth="1"/>
    <col min="1798" max="1798" width="4" style="6" customWidth="1"/>
    <col min="1799" max="1799" width="4.33203125" style="6" customWidth="1"/>
    <col min="1800" max="1800" width="7" style="6" customWidth="1"/>
    <col min="1801" max="1801" width="9.5" style="6" customWidth="1"/>
    <col min="1802" max="1802" width="9.83203125" style="6" customWidth="1"/>
    <col min="1803" max="1803" width="6.83203125" style="6" customWidth="1"/>
    <col min="1804" max="1804" width="7.1640625" style="6" customWidth="1"/>
    <col min="1805" max="1805" width="6.83203125" style="6" customWidth="1"/>
    <col min="1806" max="1806" width="19" style="6" customWidth="1"/>
    <col min="1807" max="1807" width="18.5" style="6" customWidth="1"/>
    <col min="1808" max="1809" width="9.5" style="6" customWidth="1"/>
    <col min="1810" max="1810" width="1.6640625" style="6" customWidth="1"/>
    <col min="1811" max="1814" width="9.5" style="6" customWidth="1"/>
    <col min="1815" max="1815" width="1.6640625" style="6" customWidth="1"/>
    <col min="1816" max="1816" width="9.5" style="6" customWidth="1"/>
    <col min="1817" max="2048" width="11.5" style="6"/>
    <col min="2049" max="2049" width="3.33203125" style="6" customWidth="1"/>
    <col min="2050" max="2051" width="4" style="6" customWidth="1"/>
    <col min="2052" max="2052" width="6.6640625" style="6" customWidth="1"/>
    <col min="2053" max="2053" width="7.1640625" style="6" customWidth="1"/>
    <col min="2054" max="2054" width="4" style="6" customWidth="1"/>
    <col min="2055" max="2055" width="4.33203125" style="6" customWidth="1"/>
    <col min="2056" max="2056" width="7" style="6" customWidth="1"/>
    <col min="2057" max="2057" width="9.5" style="6" customWidth="1"/>
    <col min="2058" max="2058" width="9.83203125" style="6" customWidth="1"/>
    <col min="2059" max="2059" width="6.83203125" style="6" customWidth="1"/>
    <col min="2060" max="2060" width="7.1640625" style="6" customWidth="1"/>
    <col min="2061" max="2061" width="6.83203125" style="6" customWidth="1"/>
    <col min="2062" max="2062" width="19" style="6" customWidth="1"/>
    <col min="2063" max="2063" width="18.5" style="6" customWidth="1"/>
    <col min="2064" max="2065" width="9.5" style="6" customWidth="1"/>
    <col min="2066" max="2066" width="1.6640625" style="6" customWidth="1"/>
    <col min="2067" max="2070" width="9.5" style="6" customWidth="1"/>
    <col min="2071" max="2071" width="1.6640625" style="6" customWidth="1"/>
    <col min="2072" max="2072" width="9.5" style="6" customWidth="1"/>
    <col min="2073" max="2304" width="11.5" style="6"/>
    <col min="2305" max="2305" width="3.33203125" style="6" customWidth="1"/>
    <col min="2306" max="2307" width="4" style="6" customWidth="1"/>
    <col min="2308" max="2308" width="6.6640625" style="6" customWidth="1"/>
    <col min="2309" max="2309" width="7.1640625" style="6" customWidth="1"/>
    <col min="2310" max="2310" width="4" style="6" customWidth="1"/>
    <col min="2311" max="2311" width="4.33203125" style="6" customWidth="1"/>
    <col min="2312" max="2312" width="7" style="6" customWidth="1"/>
    <col min="2313" max="2313" width="9.5" style="6" customWidth="1"/>
    <col min="2314" max="2314" width="9.83203125" style="6" customWidth="1"/>
    <col min="2315" max="2315" width="6.83203125" style="6" customWidth="1"/>
    <col min="2316" max="2316" width="7.1640625" style="6" customWidth="1"/>
    <col min="2317" max="2317" width="6.83203125" style="6" customWidth="1"/>
    <col min="2318" max="2318" width="19" style="6" customWidth="1"/>
    <col min="2319" max="2319" width="18.5" style="6" customWidth="1"/>
    <col min="2320" max="2321" width="9.5" style="6" customWidth="1"/>
    <col min="2322" max="2322" width="1.6640625" style="6" customWidth="1"/>
    <col min="2323" max="2326" width="9.5" style="6" customWidth="1"/>
    <col min="2327" max="2327" width="1.6640625" style="6" customWidth="1"/>
    <col min="2328" max="2328" width="9.5" style="6" customWidth="1"/>
    <col min="2329" max="2560" width="11.5" style="6"/>
    <col min="2561" max="2561" width="3.33203125" style="6" customWidth="1"/>
    <col min="2562" max="2563" width="4" style="6" customWidth="1"/>
    <col min="2564" max="2564" width="6.6640625" style="6" customWidth="1"/>
    <col min="2565" max="2565" width="7.1640625" style="6" customWidth="1"/>
    <col min="2566" max="2566" width="4" style="6" customWidth="1"/>
    <col min="2567" max="2567" width="4.33203125" style="6" customWidth="1"/>
    <col min="2568" max="2568" width="7" style="6" customWidth="1"/>
    <col min="2569" max="2569" width="9.5" style="6" customWidth="1"/>
    <col min="2570" max="2570" width="9.83203125" style="6" customWidth="1"/>
    <col min="2571" max="2571" width="6.83203125" style="6" customWidth="1"/>
    <col min="2572" max="2572" width="7.1640625" style="6" customWidth="1"/>
    <col min="2573" max="2573" width="6.83203125" style="6" customWidth="1"/>
    <col min="2574" max="2574" width="19" style="6" customWidth="1"/>
    <col min="2575" max="2575" width="18.5" style="6" customWidth="1"/>
    <col min="2576" max="2577" width="9.5" style="6" customWidth="1"/>
    <col min="2578" max="2578" width="1.6640625" style="6" customWidth="1"/>
    <col min="2579" max="2582" width="9.5" style="6" customWidth="1"/>
    <col min="2583" max="2583" width="1.6640625" style="6" customWidth="1"/>
    <col min="2584" max="2584" width="9.5" style="6" customWidth="1"/>
    <col min="2585" max="2816" width="11.5" style="6"/>
    <col min="2817" max="2817" width="3.33203125" style="6" customWidth="1"/>
    <col min="2818" max="2819" width="4" style="6" customWidth="1"/>
    <col min="2820" max="2820" width="6.6640625" style="6" customWidth="1"/>
    <col min="2821" max="2821" width="7.1640625" style="6" customWidth="1"/>
    <col min="2822" max="2822" width="4" style="6" customWidth="1"/>
    <col min="2823" max="2823" width="4.33203125" style="6" customWidth="1"/>
    <col min="2824" max="2824" width="7" style="6" customWidth="1"/>
    <col min="2825" max="2825" width="9.5" style="6" customWidth="1"/>
    <col min="2826" max="2826" width="9.83203125" style="6" customWidth="1"/>
    <col min="2827" max="2827" width="6.83203125" style="6" customWidth="1"/>
    <col min="2828" max="2828" width="7.1640625" style="6" customWidth="1"/>
    <col min="2829" max="2829" width="6.83203125" style="6" customWidth="1"/>
    <col min="2830" max="2830" width="19" style="6" customWidth="1"/>
    <col min="2831" max="2831" width="18.5" style="6" customWidth="1"/>
    <col min="2832" max="2833" width="9.5" style="6" customWidth="1"/>
    <col min="2834" max="2834" width="1.6640625" style="6" customWidth="1"/>
    <col min="2835" max="2838" width="9.5" style="6" customWidth="1"/>
    <col min="2839" max="2839" width="1.6640625" style="6" customWidth="1"/>
    <col min="2840" max="2840" width="9.5" style="6" customWidth="1"/>
    <col min="2841" max="3072" width="11.5" style="6"/>
    <col min="3073" max="3073" width="3.33203125" style="6" customWidth="1"/>
    <col min="3074" max="3075" width="4" style="6" customWidth="1"/>
    <col min="3076" max="3076" width="6.6640625" style="6" customWidth="1"/>
    <col min="3077" max="3077" width="7.1640625" style="6" customWidth="1"/>
    <col min="3078" max="3078" width="4" style="6" customWidth="1"/>
    <col min="3079" max="3079" width="4.33203125" style="6" customWidth="1"/>
    <col min="3080" max="3080" width="7" style="6" customWidth="1"/>
    <col min="3081" max="3081" width="9.5" style="6" customWidth="1"/>
    <col min="3082" max="3082" width="9.83203125" style="6" customWidth="1"/>
    <col min="3083" max="3083" width="6.83203125" style="6" customWidth="1"/>
    <col min="3084" max="3084" width="7.1640625" style="6" customWidth="1"/>
    <col min="3085" max="3085" width="6.83203125" style="6" customWidth="1"/>
    <col min="3086" max="3086" width="19" style="6" customWidth="1"/>
    <col min="3087" max="3087" width="18.5" style="6" customWidth="1"/>
    <col min="3088" max="3089" width="9.5" style="6" customWidth="1"/>
    <col min="3090" max="3090" width="1.6640625" style="6" customWidth="1"/>
    <col min="3091" max="3094" width="9.5" style="6" customWidth="1"/>
    <col min="3095" max="3095" width="1.6640625" style="6" customWidth="1"/>
    <col min="3096" max="3096" width="9.5" style="6" customWidth="1"/>
    <col min="3097" max="3328" width="11.5" style="6"/>
    <col min="3329" max="3329" width="3.33203125" style="6" customWidth="1"/>
    <col min="3330" max="3331" width="4" style="6" customWidth="1"/>
    <col min="3332" max="3332" width="6.6640625" style="6" customWidth="1"/>
    <col min="3333" max="3333" width="7.1640625" style="6" customWidth="1"/>
    <col min="3334" max="3334" width="4" style="6" customWidth="1"/>
    <col min="3335" max="3335" width="4.33203125" style="6" customWidth="1"/>
    <col min="3336" max="3336" width="7" style="6" customWidth="1"/>
    <col min="3337" max="3337" width="9.5" style="6" customWidth="1"/>
    <col min="3338" max="3338" width="9.83203125" style="6" customWidth="1"/>
    <col min="3339" max="3339" width="6.83203125" style="6" customWidth="1"/>
    <col min="3340" max="3340" width="7.1640625" style="6" customWidth="1"/>
    <col min="3341" max="3341" width="6.83203125" style="6" customWidth="1"/>
    <col min="3342" max="3342" width="19" style="6" customWidth="1"/>
    <col min="3343" max="3343" width="18.5" style="6" customWidth="1"/>
    <col min="3344" max="3345" width="9.5" style="6" customWidth="1"/>
    <col min="3346" max="3346" width="1.6640625" style="6" customWidth="1"/>
    <col min="3347" max="3350" width="9.5" style="6" customWidth="1"/>
    <col min="3351" max="3351" width="1.6640625" style="6" customWidth="1"/>
    <col min="3352" max="3352" width="9.5" style="6" customWidth="1"/>
    <col min="3353" max="3584" width="11.5" style="6"/>
    <col min="3585" max="3585" width="3.33203125" style="6" customWidth="1"/>
    <col min="3586" max="3587" width="4" style="6" customWidth="1"/>
    <col min="3588" max="3588" width="6.6640625" style="6" customWidth="1"/>
    <col min="3589" max="3589" width="7.1640625" style="6" customWidth="1"/>
    <col min="3590" max="3590" width="4" style="6" customWidth="1"/>
    <col min="3591" max="3591" width="4.33203125" style="6" customWidth="1"/>
    <col min="3592" max="3592" width="7" style="6" customWidth="1"/>
    <col min="3593" max="3593" width="9.5" style="6" customWidth="1"/>
    <col min="3594" max="3594" width="9.83203125" style="6" customWidth="1"/>
    <col min="3595" max="3595" width="6.83203125" style="6" customWidth="1"/>
    <col min="3596" max="3596" width="7.1640625" style="6" customWidth="1"/>
    <col min="3597" max="3597" width="6.83203125" style="6" customWidth="1"/>
    <col min="3598" max="3598" width="19" style="6" customWidth="1"/>
    <col min="3599" max="3599" width="18.5" style="6" customWidth="1"/>
    <col min="3600" max="3601" width="9.5" style="6" customWidth="1"/>
    <col min="3602" max="3602" width="1.6640625" style="6" customWidth="1"/>
    <col min="3603" max="3606" width="9.5" style="6" customWidth="1"/>
    <col min="3607" max="3607" width="1.6640625" style="6" customWidth="1"/>
    <col min="3608" max="3608" width="9.5" style="6" customWidth="1"/>
    <col min="3609" max="3840" width="11.5" style="6"/>
    <col min="3841" max="3841" width="3.33203125" style="6" customWidth="1"/>
    <col min="3842" max="3843" width="4" style="6" customWidth="1"/>
    <col min="3844" max="3844" width="6.6640625" style="6" customWidth="1"/>
    <col min="3845" max="3845" width="7.1640625" style="6" customWidth="1"/>
    <col min="3846" max="3846" width="4" style="6" customWidth="1"/>
    <col min="3847" max="3847" width="4.33203125" style="6" customWidth="1"/>
    <col min="3848" max="3848" width="7" style="6" customWidth="1"/>
    <col min="3849" max="3849" width="9.5" style="6" customWidth="1"/>
    <col min="3850" max="3850" width="9.83203125" style="6" customWidth="1"/>
    <col min="3851" max="3851" width="6.83203125" style="6" customWidth="1"/>
    <col min="3852" max="3852" width="7.1640625" style="6" customWidth="1"/>
    <col min="3853" max="3853" width="6.83203125" style="6" customWidth="1"/>
    <col min="3854" max="3854" width="19" style="6" customWidth="1"/>
    <col min="3855" max="3855" width="18.5" style="6" customWidth="1"/>
    <col min="3856" max="3857" width="9.5" style="6" customWidth="1"/>
    <col min="3858" max="3858" width="1.6640625" style="6" customWidth="1"/>
    <col min="3859" max="3862" width="9.5" style="6" customWidth="1"/>
    <col min="3863" max="3863" width="1.6640625" style="6" customWidth="1"/>
    <col min="3864" max="3864" width="9.5" style="6" customWidth="1"/>
    <col min="3865" max="4096" width="11.5" style="6"/>
    <col min="4097" max="4097" width="3.33203125" style="6" customWidth="1"/>
    <col min="4098" max="4099" width="4" style="6" customWidth="1"/>
    <col min="4100" max="4100" width="6.6640625" style="6" customWidth="1"/>
    <col min="4101" max="4101" width="7.1640625" style="6" customWidth="1"/>
    <col min="4102" max="4102" width="4" style="6" customWidth="1"/>
    <col min="4103" max="4103" width="4.33203125" style="6" customWidth="1"/>
    <col min="4104" max="4104" width="7" style="6" customWidth="1"/>
    <col min="4105" max="4105" width="9.5" style="6" customWidth="1"/>
    <col min="4106" max="4106" width="9.83203125" style="6" customWidth="1"/>
    <col min="4107" max="4107" width="6.83203125" style="6" customWidth="1"/>
    <col min="4108" max="4108" width="7.1640625" style="6" customWidth="1"/>
    <col min="4109" max="4109" width="6.83203125" style="6" customWidth="1"/>
    <col min="4110" max="4110" width="19" style="6" customWidth="1"/>
    <col min="4111" max="4111" width="18.5" style="6" customWidth="1"/>
    <col min="4112" max="4113" width="9.5" style="6" customWidth="1"/>
    <col min="4114" max="4114" width="1.6640625" style="6" customWidth="1"/>
    <col min="4115" max="4118" width="9.5" style="6" customWidth="1"/>
    <col min="4119" max="4119" width="1.6640625" style="6" customWidth="1"/>
    <col min="4120" max="4120" width="9.5" style="6" customWidth="1"/>
    <col min="4121" max="4352" width="11.5" style="6"/>
    <col min="4353" max="4353" width="3.33203125" style="6" customWidth="1"/>
    <col min="4354" max="4355" width="4" style="6" customWidth="1"/>
    <col min="4356" max="4356" width="6.6640625" style="6" customWidth="1"/>
    <col min="4357" max="4357" width="7.1640625" style="6" customWidth="1"/>
    <col min="4358" max="4358" width="4" style="6" customWidth="1"/>
    <col min="4359" max="4359" width="4.33203125" style="6" customWidth="1"/>
    <col min="4360" max="4360" width="7" style="6" customWidth="1"/>
    <col min="4361" max="4361" width="9.5" style="6" customWidth="1"/>
    <col min="4362" max="4362" width="9.83203125" style="6" customWidth="1"/>
    <col min="4363" max="4363" width="6.83203125" style="6" customWidth="1"/>
    <col min="4364" max="4364" width="7.1640625" style="6" customWidth="1"/>
    <col min="4365" max="4365" width="6.83203125" style="6" customWidth="1"/>
    <col min="4366" max="4366" width="19" style="6" customWidth="1"/>
    <col min="4367" max="4367" width="18.5" style="6" customWidth="1"/>
    <col min="4368" max="4369" width="9.5" style="6" customWidth="1"/>
    <col min="4370" max="4370" width="1.6640625" style="6" customWidth="1"/>
    <col min="4371" max="4374" width="9.5" style="6" customWidth="1"/>
    <col min="4375" max="4375" width="1.6640625" style="6" customWidth="1"/>
    <col min="4376" max="4376" width="9.5" style="6" customWidth="1"/>
    <col min="4377" max="4608" width="11.5" style="6"/>
    <col min="4609" max="4609" width="3.33203125" style="6" customWidth="1"/>
    <col min="4610" max="4611" width="4" style="6" customWidth="1"/>
    <col min="4612" max="4612" width="6.6640625" style="6" customWidth="1"/>
    <col min="4613" max="4613" width="7.1640625" style="6" customWidth="1"/>
    <col min="4614" max="4614" width="4" style="6" customWidth="1"/>
    <col min="4615" max="4615" width="4.33203125" style="6" customWidth="1"/>
    <col min="4616" max="4616" width="7" style="6" customWidth="1"/>
    <col min="4617" max="4617" width="9.5" style="6" customWidth="1"/>
    <col min="4618" max="4618" width="9.83203125" style="6" customWidth="1"/>
    <col min="4619" max="4619" width="6.83203125" style="6" customWidth="1"/>
    <col min="4620" max="4620" width="7.1640625" style="6" customWidth="1"/>
    <col min="4621" max="4621" width="6.83203125" style="6" customWidth="1"/>
    <col min="4622" max="4622" width="19" style="6" customWidth="1"/>
    <col min="4623" max="4623" width="18.5" style="6" customWidth="1"/>
    <col min="4624" max="4625" width="9.5" style="6" customWidth="1"/>
    <col min="4626" max="4626" width="1.6640625" style="6" customWidth="1"/>
    <col min="4627" max="4630" width="9.5" style="6" customWidth="1"/>
    <col min="4631" max="4631" width="1.6640625" style="6" customWidth="1"/>
    <col min="4632" max="4632" width="9.5" style="6" customWidth="1"/>
    <col min="4633" max="4864" width="11.5" style="6"/>
    <col min="4865" max="4865" width="3.33203125" style="6" customWidth="1"/>
    <col min="4866" max="4867" width="4" style="6" customWidth="1"/>
    <col min="4868" max="4868" width="6.6640625" style="6" customWidth="1"/>
    <col min="4869" max="4869" width="7.1640625" style="6" customWidth="1"/>
    <col min="4870" max="4870" width="4" style="6" customWidth="1"/>
    <col min="4871" max="4871" width="4.33203125" style="6" customWidth="1"/>
    <col min="4872" max="4872" width="7" style="6" customWidth="1"/>
    <col min="4873" max="4873" width="9.5" style="6" customWidth="1"/>
    <col min="4874" max="4874" width="9.83203125" style="6" customWidth="1"/>
    <col min="4875" max="4875" width="6.83203125" style="6" customWidth="1"/>
    <col min="4876" max="4876" width="7.1640625" style="6" customWidth="1"/>
    <col min="4877" max="4877" width="6.83203125" style="6" customWidth="1"/>
    <col min="4878" max="4878" width="19" style="6" customWidth="1"/>
    <col min="4879" max="4879" width="18.5" style="6" customWidth="1"/>
    <col min="4880" max="4881" width="9.5" style="6" customWidth="1"/>
    <col min="4882" max="4882" width="1.6640625" style="6" customWidth="1"/>
    <col min="4883" max="4886" width="9.5" style="6" customWidth="1"/>
    <col min="4887" max="4887" width="1.6640625" style="6" customWidth="1"/>
    <col min="4888" max="4888" width="9.5" style="6" customWidth="1"/>
    <col min="4889" max="5120" width="11.5" style="6"/>
    <col min="5121" max="5121" width="3.33203125" style="6" customWidth="1"/>
    <col min="5122" max="5123" width="4" style="6" customWidth="1"/>
    <col min="5124" max="5124" width="6.6640625" style="6" customWidth="1"/>
    <col min="5125" max="5125" width="7.1640625" style="6" customWidth="1"/>
    <col min="5126" max="5126" width="4" style="6" customWidth="1"/>
    <col min="5127" max="5127" width="4.33203125" style="6" customWidth="1"/>
    <col min="5128" max="5128" width="7" style="6" customWidth="1"/>
    <col min="5129" max="5129" width="9.5" style="6" customWidth="1"/>
    <col min="5130" max="5130" width="9.83203125" style="6" customWidth="1"/>
    <col min="5131" max="5131" width="6.83203125" style="6" customWidth="1"/>
    <col min="5132" max="5132" width="7.1640625" style="6" customWidth="1"/>
    <col min="5133" max="5133" width="6.83203125" style="6" customWidth="1"/>
    <col min="5134" max="5134" width="19" style="6" customWidth="1"/>
    <col min="5135" max="5135" width="18.5" style="6" customWidth="1"/>
    <col min="5136" max="5137" width="9.5" style="6" customWidth="1"/>
    <col min="5138" max="5138" width="1.6640625" style="6" customWidth="1"/>
    <col min="5139" max="5142" width="9.5" style="6" customWidth="1"/>
    <col min="5143" max="5143" width="1.6640625" style="6" customWidth="1"/>
    <col min="5144" max="5144" width="9.5" style="6" customWidth="1"/>
    <col min="5145" max="5376" width="11.5" style="6"/>
    <col min="5377" max="5377" width="3.33203125" style="6" customWidth="1"/>
    <col min="5378" max="5379" width="4" style="6" customWidth="1"/>
    <col min="5380" max="5380" width="6.6640625" style="6" customWidth="1"/>
    <col min="5381" max="5381" width="7.1640625" style="6" customWidth="1"/>
    <col min="5382" max="5382" width="4" style="6" customWidth="1"/>
    <col min="5383" max="5383" width="4.33203125" style="6" customWidth="1"/>
    <col min="5384" max="5384" width="7" style="6" customWidth="1"/>
    <col min="5385" max="5385" width="9.5" style="6" customWidth="1"/>
    <col min="5386" max="5386" width="9.83203125" style="6" customWidth="1"/>
    <col min="5387" max="5387" width="6.83203125" style="6" customWidth="1"/>
    <col min="5388" max="5388" width="7.1640625" style="6" customWidth="1"/>
    <col min="5389" max="5389" width="6.83203125" style="6" customWidth="1"/>
    <col min="5390" max="5390" width="19" style="6" customWidth="1"/>
    <col min="5391" max="5391" width="18.5" style="6" customWidth="1"/>
    <col min="5392" max="5393" width="9.5" style="6" customWidth="1"/>
    <col min="5394" max="5394" width="1.6640625" style="6" customWidth="1"/>
    <col min="5395" max="5398" width="9.5" style="6" customWidth="1"/>
    <col min="5399" max="5399" width="1.6640625" style="6" customWidth="1"/>
    <col min="5400" max="5400" width="9.5" style="6" customWidth="1"/>
    <col min="5401" max="5632" width="11.5" style="6"/>
    <col min="5633" max="5633" width="3.33203125" style="6" customWidth="1"/>
    <col min="5634" max="5635" width="4" style="6" customWidth="1"/>
    <col min="5636" max="5636" width="6.6640625" style="6" customWidth="1"/>
    <col min="5637" max="5637" width="7.1640625" style="6" customWidth="1"/>
    <col min="5638" max="5638" width="4" style="6" customWidth="1"/>
    <col min="5639" max="5639" width="4.33203125" style="6" customWidth="1"/>
    <col min="5640" max="5640" width="7" style="6" customWidth="1"/>
    <col min="5641" max="5641" width="9.5" style="6" customWidth="1"/>
    <col min="5642" max="5642" width="9.83203125" style="6" customWidth="1"/>
    <col min="5643" max="5643" width="6.83203125" style="6" customWidth="1"/>
    <col min="5644" max="5644" width="7.1640625" style="6" customWidth="1"/>
    <col min="5645" max="5645" width="6.83203125" style="6" customWidth="1"/>
    <col min="5646" max="5646" width="19" style="6" customWidth="1"/>
    <col min="5647" max="5647" width="18.5" style="6" customWidth="1"/>
    <col min="5648" max="5649" width="9.5" style="6" customWidth="1"/>
    <col min="5650" max="5650" width="1.6640625" style="6" customWidth="1"/>
    <col min="5651" max="5654" width="9.5" style="6" customWidth="1"/>
    <col min="5655" max="5655" width="1.6640625" style="6" customWidth="1"/>
    <col min="5656" max="5656" width="9.5" style="6" customWidth="1"/>
    <col min="5657" max="5888" width="11.5" style="6"/>
    <col min="5889" max="5889" width="3.33203125" style="6" customWidth="1"/>
    <col min="5890" max="5891" width="4" style="6" customWidth="1"/>
    <col min="5892" max="5892" width="6.6640625" style="6" customWidth="1"/>
    <col min="5893" max="5893" width="7.1640625" style="6" customWidth="1"/>
    <col min="5894" max="5894" width="4" style="6" customWidth="1"/>
    <col min="5895" max="5895" width="4.33203125" style="6" customWidth="1"/>
    <col min="5896" max="5896" width="7" style="6" customWidth="1"/>
    <col min="5897" max="5897" width="9.5" style="6" customWidth="1"/>
    <col min="5898" max="5898" width="9.83203125" style="6" customWidth="1"/>
    <col min="5899" max="5899" width="6.83203125" style="6" customWidth="1"/>
    <col min="5900" max="5900" width="7.1640625" style="6" customWidth="1"/>
    <col min="5901" max="5901" width="6.83203125" style="6" customWidth="1"/>
    <col min="5902" max="5902" width="19" style="6" customWidth="1"/>
    <col min="5903" max="5903" width="18.5" style="6" customWidth="1"/>
    <col min="5904" max="5905" width="9.5" style="6" customWidth="1"/>
    <col min="5906" max="5906" width="1.6640625" style="6" customWidth="1"/>
    <col min="5907" max="5910" width="9.5" style="6" customWidth="1"/>
    <col min="5911" max="5911" width="1.6640625" style="6" customWidth="1"/>
    <col min="5912" max="5912" width="9.5" style="6" customWidth="1"/>
    <col min="5913" max="6144" width="11.5" style="6"/>
    <col min="6145" max="6145" width="3.33203125" style="6" customWidth="1"/>
    <col min="6146" max="6147" width="4" style="6" customWidth="1"/>
    <col min="6148" max="6148" width="6.6640625" style="6" customWidth="1"/>
    <col min="6149" max="6149" width="7.1640625" style="6" customWidth="1"/>
    <col min="6150" max="6150" width="4" style="6" customWidth="1"/>
    <col min="6151" max="6151" width="4.33203125" style="6" customWidth="1"/>
    <col min="6152" max="6152" width="7" style="6" customWidth="1"/>
    <col min="6153" max="6153" width="9.5" style="6" customWidth="1"/>
    <col min="6154" max="6154" width="9.83203125" style="6" customWidth="1"/>
    <col min="6155" max="6155" width="6.83203125" style="6" customWidth="1"/>
    <col min="6156" max="6156" width="7.1640625" style="6" customWidth="1"/>
    <col min="6157" max="6157" width="6.83203125" style="6" customWidth="1"/>
    <col min="6158" max="6158" width="19" style="6" customWidth="1"/>
    <col min="6159" max="6159" width="18.5" style="6" customWidth="1"/>
    <col min="6160" max="6161" width="9.5" style="6" customWidth="1"/>
    <col min="6162" max="6162" width="1.6640625" style="6" customWidth="1"/>
    <col min="6163" max="6166" width="9.5" style="6" customWidth="1"/>
    <col min="6167" max="6167" width="1.6640625" style="6" customWidth="1"/>
    <col min="6168" max="6168" width="9.5" style="6" customWidth="1"/>
    <col min="6169" max="6400" width="11.5" style="6"/>
    <col min="6401" max="6401" width="3.33203125" style="6" customWidth="1"/>
    <col min="6402" max="6403" width="4" style="6" customWidth="1"/>
    <col min="6404" max="6404" width="6.6640625" style="6" customWidth="1"/>
    <col min="6405" max="6405" width="7.1640625" style="6" customWidth="1"/>
    <col min="6406" max="6406" width="4" style="6" customWidth="1"/>
    <col min="6407" max="6407" width="4.33203125" style="6" customWidth="1"/>
    <col min="6408" max="6408" width="7" style="6" customWidth="1"/>
    <col min="6409" max="6409" width="9.5" style="6" customWidth="1"/>
    <col min="6410" max="6410" width="9.83203125" style="6" customWidth="1"/>
    <col min="6411" max="6411" width="6.83203125" style="6" customWidth="1"/>
    <col min="6412" max="6412" width="7.1640625" style="6" customWidth="1"/>
    <col min="6413" max="6413" width="6.83203125" style="6" customWidth="1"/>
    <col min="6414" max="6414" width="19" style="6" customWidth="1"/>
    <col min="6415" max="6415" width="18.5" style="6" customWidth="1"/>
    <col min="6416" max="6417" width="9.5" style="6" customWidth="1"/>
    <col min="6418" max="6418" width="1.6640625" style="6" customWidth="1"/>
    <col min="6419" max="6422" width="9.5" style="6" customWidth="1"/>
    <col min="6423" max="6423" width="1.6640625" style="6" customWidth="1"/>
    <col min="6424" max="6424" width="9.5" style="6" customWidth="1"/>
    <col min="6425" max="6656" width="11.5" style="6"/>
    <col min="6657" max="6657" width="3.33203125" style="6" customWidth="1"/>
    <col min="6658" max="6659" width="4" style="6" customWidth="1"/>
    <col min="6660" max="6660" width="6.6640625" style="6" customWidth="1"/>
    <col min="6661" max="6661" width="7.1640625" style="6" customWidth="1"/>
    <col min="6662" max="6662" width="4" style="6" customWidth="1"/>
    <col min="6663" max="6663" width="4.33203125" style="6" customWidth="1"/>
    <col min="6664" max="6664" width="7" style="6" customWidth="1"/>
    <col min="6665" max="6665" width="9.5" style="6" customWidth="1"/>
    <col min="6666" max="6666" width="9.83203125" style="6" customWidth="1"/>
    <col min="6667" max="6667" width="6.83203125" style="6" customWidth="1"/>
    <col min="6668" max="6668" width="7.1640625" style="6" customWidth="1"/>
    <col min="6669" max="6669" width="6.83203125" style="6" customWidth="1"/>
    <col min="6670" max="6670" width="19" style="6" customWidth="1"/>
    <col min="6671" max="6671" width="18.5" style="6" customWidth="1"/>
    <col min="6672" max="6673" width="9.5" style="6" customWidth="1"/>
    <col min="6674" max="6674" width="1.6640625" style="6" customWidth="1"/>
    <col min="6675" max="6678" width="9.5" style="6" customWidth="1"/>
    <col min="6679" max="6679" width="1.6640625" style="6" customWidth="1"/>
    <col min="6680" max="6680" width="9.5" style="6" customWidth="1"/>
    <col min="6681" max="6912" width="11.5" style="6"/>
    <col min="6913" max="6913" width="3.33203125" style="6" customWidth="1"/>
    <col min="6914" max="6915" width="4" style="6" customWidth="1"/>
    <col min="6916" max="6916" width="6.6640625" style="6" customWidth="1"/>
    <col min="6917" max="6917" width="7.1640625" style="6" customWidth="1"/>
    <col min="6918" max="6918" width="4" style="6" customWidth="1"/>
    <col min="6919" max="6919" width="4.33203125" style="6" customWidth="1"/>
    <col min="6920" max="6920" width="7" style="6" customWidth="1"/>
    <col min="6921" max="6921" width="9.5" style="6" customWidth="1"/>
    <col min="6922" max="6922" width="9.83203125" style="6" customWidth="1"/>
    <col min="6923" max="6923" width="6.83203125" style="6" customWidth="1"/>
    <col min="6924" max="6924" width="7.1640625" style="6" customWidth="1"/>
    <col min="6925" max="6925" width="6.83203125" style="6" customWidth="1"/>
    <col min="6926" max="6926" width="19" style="6" customWidth="1"/>
    <col min="6927" max="6927" width="18.5" style="6" customWidth="1"/>
    <col min="6928" max="6929" width="9.5" style="6" customWidth="1"/>
    <col min="6930" max="6930" width="1.6640625" style="6" customWidth="1"/>
    <col min="6931" max="6934" width="9.5" style="6" customWidth="1"/>
    <col min="6935" max="6935" width="1.6640625" style="6" customWidth="1"/>
    <col min="6936" max="6936" width="9.5" style="6" customWidth="1"/>
    <col min="6937" max="7168" width="11.5" style="6"/>
    <col min="7169" max="7169" width="3.33203125" style="6" customWidth="1"/>
    <col min="7170" max="7171" width="4" style="6" customWidth="1"/>
    <col min="7172" max="7172" width="6.6640625" style="6" customWidth="1"/>
    <col min="7173" max="7173" width="7.1640625" style="6" customWidth="1"/>
    <col min="7174" max="7174" width="4" style="6" customWidth="1"/>
    <col min="7175" max="7175" width="4.33203125" style="6" customWidth="1"/>
    <col min="7176" max="7176" width="7" style="6" customWidth="1"/>
    <col min="7177" max="7177" width="9.5" style="6" customWidth="1"/>
    <col min="7178" max="7178" width="9.83203125" style="6" customWidth="1"/>
    <col min="7179" max="7179" width="6.83203125" style="6" customWidth="1"/>
    <col min="7180" max="7180" width="7.1640625" style="6" customWidth="1"/>
    <col min="7181" max="7181" width="6.83203125" style="6" customWidth="1"/>
    <col min="7182" max="7182" width="19" style="6" customWidth="1"/>
    <col min="7183" max="7183" width="18.5" style="6" customWidth="1"/>
    <col min="7184" max="7185" width="9.5" style="6" customWidth="1"/>
    <col min="7186" max="7186" width="1.6640625" style="6" customWidth="1"/>
    <col min="7187" max="7190" width="9.5" style="6" customWidth="1"/>
    <col min="7191" max="7191" width="1.6640625" style="6" customWidth="1"/>
    <col min="7192" max="7192" width="9.5" style="6" customWidth="1"/>
    <col min="7193" max="7424" width="11.5" style="6"/>
    <col min="7425" max="7425" width="3.33203125" style="6" customWidth="1"/>
    <col min="7426" max="7427" width="4" style="6" customWidth="1"/>
    <col min="7428" max="7428" width="6.6640625" style="6" customWidth="1"/>
    <col min="7429" max="7429" width="7.1640625" style="6" customWidth="1"/>
    <col min="7430" max="7430" width="4" style="6" customWidth="1"/>
    <col min="7431" max="7431" width="4.33203125" style="6" customWidth="1"/>
    <col min="7432" max="7432" width="7" style="6" customWidth="1"/>
    <col min="7433" max="7433" width="9.5" style="6" customWidth="1"/>
    <col min="7434" max="7434" width="9.83203125" style="6" customWidth="1"/>
    <col min="7435" max="7435" width="6.83203125" style="6" customWidth="1"/>
    <col min="7436" max="7436" width="7.1640625" style="6" customWidth="1"/>
    <col min="7437" max="7437" width="6.83203125" style="6" customWidth="1"/>
    <col min="7438" max="7438" width="19" style="6" customWidth="1"/>
    <col min="7439" max="7439" width="18.5" style="6" customWidth="1"/>
    <col min="7440" max="7441" width="9.5" style="6" customWidth="1"/>
    <col min="7442" max="7442" width="1.6640625" style="6" customWidth="1"/>
    <col min="7443" max="7446" width="9.5" style="6" customWidth="1"/>
    <col min="7447" max="7447" width="1.6640625" style="6" customWidth="1"/>
    <col min="7448" max="7448" width="9.5" style="6" customWidth="1"/>
    <col min="7449" max="7680" width="11.5" style="6"/>
    <col min="7681" max="7681" width="3.33203125" style="6" customWidth="1"/>
    <col min="7682" max="7683" width="4" style="6" customWidth="1"/>
    <col min="7684" max="7684" width="6.6640625" style="6" customWidth="1"/>
    <col min="7685" max="7685" width="7.1640625" style="6" customWidth="1"/>
    <col min="7686" max="7686" width="4" style="6" customWidth="1"/>
    <col min="7687" max="7687" width="4.33203125" style="6" customWidth="1"/>
    <col min="7688" max="7688" width="7" style="6" customWidth="1"/>
    <col min="7689" max="7689" width="9.5" style="6" customWidth="1"/>
    <col min="7690" max="7690" width="9.83203125" style="6" customWidth="1"/>
    <col min="7691" max="7691" width="6.83203125" style="6" customWidth="1"/>
    <col min="7692" max="7692" width="7.1640625" style="6" customWidth="1"/>
    <col min="7693" max="7693" width="6.83203125" style="6" customWidth="1"/>
    <col min="7694" max="7694" width="19" style="6" customWidth="1"/>
    <col min="7695" max="7695" width="18.5" style="6" customWidth="1"/>
    <col min="7696" max="7697" width="9.5" style="6" customWidth="1"/>
    <col min="7698" max="7698" width="1.6640625" style="6" customWidth="1"/>
    <col min="7699" max="7702" width="9.5" style="6" customWidth="1"/>
    <col min="7703" max="7703" width="1.6640625" style="6" customWidth="1"/>
    <col min="7704" max="7704" width="9.5" style="6" customWidth="1"/>
    <col min="7705" max="7936" width="11.5" style="6"/>
    <col min="7937" max="7937" width="3.33203125" style="6" customWidth="1"/>
    <col min="7938" max="7939" width="4" style="6" customWidth="1"/>
    <col min="7940" max="7940" width="6.6640625" style="6" customWidth="1"/>
    <col min="7941" max="7941" width="7.1640625" style="6" customWidth="1"/>
    <col min="7942" max="7942" width="4" style="6" customWidth="1"/>
    <col min="7943" max="7943" width="4.33203125" style="6" customWidth="1"/>
    <col min="7944" max="7944" width="7" style="6" customWidth="1"/>
    <col min="7945" max="7945" width="9.5" style="6" customWidth="1"/>
    <col min="7946" max="7946" width="9.83203125" style="6" customWidth="1"/>
    <col min="7947" max="7947" width="6.83203125" style="6" customWidth="1"/>
    <col min="7948" max="7948" width="7.1640625" style="6" customWidth="1"/>
    <col min="7949" max="7949" width="6.83203125" style="6" customWidth="1"/>
    <col min="7950" max="7950" width="19" style="6" customWidth="1"/>
    <col min="7951" max="7951" width="18.5" style="6" customWidth="1"/>
    <col min="7952" max="7953" width="9.5" style="6" customWidth="1"/>
    <col min="7954" max="7954" width="1.6640625" style="6" customWidth="1"/>
    <col min="7955" max="7958" width="9.5" style="6" customWidth="1"/>
    <col min="7959" max="7959" width="1.6640625" style="6" customWidth="1"/>
    <col min="7960" max="7960" width="9.5" style="6" customWidth="1"/>
    <col min="7961" max="8192" width="11.5" style="6"/>
    <col min="8193" max="8193" width="3.33203125" style="6" customWidth="1"/>
    <col min="8194" max="8195" width="4" style="6" customWidth="1"/>
    <col min="8196" max="8196" width="6.6640625" style="6" customWidth="1"/>
    <col min="8197" max="8197" width="7.1640625" style="6" customWidth="1"/>
    <col min="8198" max="8198" width="4" style="6" customWidth="1"/>
    <col min="8199" max="8199" width="4.33203125" style="6" customWidth="1"/>
    <col min="8200" max="8200" width="7" style="6" customWidth="1"/>
    <col min="8201" max="8201" width="9.5" style="6" customWidth="1"/>
    <col min="8202" max="8202" width="9.83203125" style="6" customWidth="1"/>
    <col min="8203" max="8203" width="6.83203125" style="6" customWidth="1"/>
    <col min="8204" max="8204" width="7.1640625" style="6" customWidth="1"/>
    <col min="8205" max="8205" width="6.83203125" style="6" customWidth="1"/>
    <col min="8206" max="8206" width="19" style="6" customWidth="1"/>
    <col min="8207" max="8207" width="18.5" style="6" customWidth="1"/>
    <col min="8208" max="8209" width="9.5" style="6" customWidth="1"/>
    <col min="8210" max="8210" width="1.6640625" style="6" customWidth="1"/>
    <col min="8211" max="8214" width="9.5" style="6" customWidth="1"/>
    <col min="8215" max="8215" width="1.6640625" style="6" customWidth="1"/>
    <col min="8216" max="8216" width="9.5" style="6" customWidth="1"/>
    <col min="8217" max="8448" width="11.5" style="6"/>
    <col min="8449" max="8449" width="3.33203125" style="6" customWidth="1"/>
    <col min="8450" max="8451" width="4" style="6" customWidth="1"/>
    <col min="8452" max="8452" width="6.6640625" style="6" customWidth="1"/>
    <col min="8453" max="8453" width="7.1640625" style="6" customWidth="1"/>
    <col min="8454" max="8454" width="4" style="6" customWidth="1"/>
    <col min="8455" max="8455" width="4.33203125" style="6" customWidth="1"/>
    <col min="8456" max="8456" width="7" style="6" customWidth="1"/>
    <col min="8457" max="8457" width="9.5" style="6" customWidth="1"/>
    <col min="8458" max="8458" width="9.83203125" style="6" customWidth="1"/>
    <col min="8459" max="8459" width="6.83203125" style="6" customWidth="1"/>
    <col min="8460" max="8460" width="7.1640625" style="6" customWidth="1"/>
    <col min="8461" max="8461" width="6.83203125" style="6" customWidth="1"/>
    <col min="8462" max="8462" width="19" style="6" customWidth="1"/>
    <col min="8463" max="8463" width="18.5" style="6" customWidth="1"/>
    <col min="8464" max="8465" width="9.5" style="6" customWidth="1"/>
    <col min="8466" max="8466" width="1.6640625" style="6" customWidth="1"/>
    <col min="8467" max="8470" width="9.5" style="6" customWidth="1"/>
    <col min="8471" max="8471" width="1.6640625" style="6" customWidth="1"/>
    <col min="8472" max="8472" width="9.5" style="6" customWidth="1"/>
    <col min="8473" max="8704" width="11.5" style="6"/>
    <col min="8705" max="8705" width="3.33203125" style="6" customWidth="1"/>
    <col min="8706" max="8707" width="4" style="6" customWidth="1"/>
    <col min="8708" max="8708" width="6.6640625" style="6" customWidth="1"/>
    <col min="8709" max="8709" width="7.1640625" style="6" customWidth="1"/>
    <col min="8710" max="8710" width="4" style="6" customWidth="1"/>
    <col min="8711" max="8711" width="4.33203125" style="6" customWidth="1"/>
    <col min="8712" max="8712" width="7" style="6" customWidth="1"/>
    <col min="8713" max="8713" width="9.5" style="6" customWidth="1"/>
    <col min="8714" max="8714" width="9.83203125" style="6" customWidth="1"/>
    <col min="8715" max="8715" width="6.83203125" style="6" customWidth="1"/>
    <col min="8716" max="8716" width="7.1640625" style="6" customWidth="1"/>
    <col min="8717" max="8717" width="6.83203125" style="6" customWidth="1"/>
    <col min="8718" max="8718" width="19" style="6" customWidth="1"/>
    <col min="8719" max="8719" width="18.5" style="6" customWidth="1"/>
    <col min="8720" max="8721" width="9.5" style="6" customWidth="1"/>
    <col min="8722" max="8722" width="1.6640625" style="6" customWidth="1"/>
    <col min="8723" max="8726" width="9.5" style="6" customWidth="1"/>
    <col min="8727" max="8727" width="1.6640625" style="6" customWidth="1"/>
    <col min="8728" max="8728" width="9.5" style="6" customWidth="1"/>
    <col min="8729" max="8960" width="11.5" style="6"/>
    <col min="8961" max="8961" width="3.33203125" style="6" customWidth="1"/>
    <col min="8962" max="8963" width="4" style="6" customWidth="1"/>
    <col min="8964" max="8964" width="6.6640625" style="6" customWidth="1"/>
    <col min="8965" max="8965" width="7.1640625" style="6" customWidth="1"/>
    <col min="8966" max="8966" width="4" style="6" customWidth="1"/>
    <col min="8967" max="8967" width="4.33203125" style="6" customWidth="1"/>
    <col min="8968" max="8968" width="7" style="6" customWidth="1"/>
    <col min="8969" max="8969" width="9.5" style="6" customWidth="1"/>
    <col min="8970" max="8970" width="9.83203125" style="6" customWidth="1"/>
    <col min="8971" max="8971" width="6.83203125" style="6" customWidth="1"/>
    <col min="8972" max="8972" width="7.1640625" style="6" customWidth="1"/>
    <col min="8973" max="8973" width="6.83203125" style="6" customWidth="1"/>
    <col min="8974" max="8974" width="19" style="6" customWidth="1"/>
    <col min="8975" max="8975" width="18.5" style="6" customWidth="1"/>
    <col min="8976" max="8977" width="9.5" style="6" customWidth="1"/>
    <col min="8978" max="8978" width="1.6640625" style="6" customWidth="1"/>
    <col min="8979" max="8982" width="9.5" style="6" customWidth="1"/>
    <col min="8983" max="8983" width="1.6640625" style="6" customWidth="1"/>
    <col min="8984" max="8984" width="9.5" style="6" customWidth="1"/>
    <col min="8985" max="9216" width="11.5" style="6"/>
    <col min="9217" max="9217" width="3.33203125" style="6" customWidth="1"/>
    <col min="9218" max="9219" width="4" style="6" customWidth="1"/>
    <col min="9220" max="9220" width="6.6640625" style="6" customWidth="1"/>
    <col min="9221" max="9221" width="7.1640625" style="6" customWidth="1"/>
    <col min="9222" max="9222" width="4" style="6" customWidth="1"/>
    <col min="9223" max="9223" width="4.33203125" style="6" customWidth="1"/>
    <col min="9224" max="9224" width="7" style="6" customWidth="1"/>
    <col min="9225" max="9225" width="9.5" style="6" customWidth="1"/>
    <col min="9226" max="9226" width="9.83203125" style="6" customWidth="1"/>
    <col min="9227" max="9227" width="6.83203125" style="6" customWidth="1"/>
    <col min="9228" max="9228" width="7.1640625" style="6" customWidth="1"/>
    <col min="9229" max="9229" width="6.83203125" style="6" customWidth="1"/>
    <col min="9230" max="9230" width="19" style="6" customWidth="1"/>
    <col min="9231" max="9231" width="18.5" style="6" customWidth="1"/>
    <col min="9232" max="9233" width="9.5" style="6" customWidth="1"/>
    <col min="9234" max="9234" width="1.6640625" style="6" customWidth="1"/>
    <col min="9235" max="9238" width="9.5" style="6" customWidth="1"/>
    <col min="9239" max="9239" width="1.6640625" style="6" customWidth="1"/>
    <col min="9240" max="9240" width="9.5" style="6" customWidth="1"/>
    <col min="9241" max="9472" width="11.5" style="6"/>
    <col min="9473" max="9473" width="3.33203125" style="6" customWidth="1"/>
    <col min="9474" max="9475" width="4" style="6" customWidth="1"/>
    <col min="9476" max="9476" width="6.6640625" style="6" customWidth="1"/>
    <col min="9477" max="9477" width="7.1640625" style="6" customWidth="1"/>
    <col min="9478" max="9478" width="4" style="6" customWidth="1"/>
    <col min="9479" max="9479" width="4.33203125" style="6" customWidth="1"/>
    <col min="9480" max="9480" width="7" style="6" customWidth="1"/>
    <col min="9481" max="9481" width="9.5" style="6" customWidth="1"/>
    <col min="9482" max="9482" width="9.83203125" style="6" customWidth="1"/>
    <col min="9483" max="9483" width="6.83203125" style="6" customWidth="1"/>
    <col min="9484" max="9484" width="7.1640625" style="6" customWidth="1"/>
    <col min="9485" max="9485" width="6.83203125" style="6" customWidth="1"/>
    <col min="9486" max="9486" width="19" style="6" customWidth="1"/>
    <col min="9487" max="9487" width="18.5" style="6" customWidth="1"/>
    <col min="9488" max="9489" width="9.5" style="6" customWidth="1"/>
    <col min="9490" max="9490" width="1.6640625" style="6" customWidth="1"/>
    <col min="9491" max="9494" width="9.5" style="6" customWidth="1"/>
    <col min="9495" max="9495" width="1.6640625" style="6" customWidth="1"/>
    <col min="9496" max="9496" width="9.5" style="6" customWidth="1"/>
    <col min="9497" max="9728" width="11.5" style="6"/>
    <col min="9729" max="9729" width="3.33203125" style="6" customWidth="1"/>
    <col min="9730" max="9731" width="4" style="6" customWidth="1"/>
    <col min="9732" max="9732" width="6.6640625" style="6" customWidth="1"/>
    <col min="9733" max="9733" width="7.1640625" style="6" customWidth="1"/>
    <col min="9734" max="9734" width="4" style="6" customWidth="1"/>
    <col min="9735" max="9735" width="4.33203125" style="6" customWidth="1"/>
    <col min="9736" max="9736" width="7" style="6" customWidth="1"/>
    <col min="9737" max="9737" width="9.5" style="6" customWidth="1"/>
    <col min="9738" max="9738" width="9.83203125" style="6" customWidth="1"/>
    <col min="9739" max="9739" width="6.83203125" style="6" customWidth="1"/>
    <col min="9740" max="9740" width="7.1640625" style="6" customWidth="1"/>
    <col min="9741" max="9741" width="6.83203125" style="6" customWidth="1"/>
    <col min="9742" max="9742" width="19" style="6" customWidth="1"/>
    <col min="9743" max="9743" width="18.5" style="6" customWidth="1"/>
    <col min="9744" max="9745" width="9.5" style="6" customWidth="1"/>
    <col min="9746" max="9746" width="1.6640625" style="6" customWidth="1"/>
    <col min="9747" max="9750" width="9.5" style="6" customWidth="1"/>
    <col min="9751" max="9751" width="1.6640625" style="6" customWidth="1"/>
    <col min="9752" max="9752" width="9.5" style="6" customWidth="1"/>
    <col min="9753" max="9984" width="11.5" style="6"/>
    <col min="9985" max="9985" width="3.33203125" style="6" customWidth="1"/>
    <col min="9986" max="9987" width="4" style="6" customWidth="1"/>
    <col min="9988" max="9988" width="6.6640625" style="6" customWidth="1"/>
    <col min="9989" max="9989" width="7.1640625" style="6" customWidth="1"/>
    <col min="9990" max="9990" width="4" style="6" customWidth="1"/>
    <col min="9991" max="9991" width="4.33203125" style="6" customWidth="1"/>
    <col min="9992" max="9992" width="7" style="6" customWidth="1"/>
    <col min="9993" max="9993" width="9.5" style="6" customWidth="1"/>
    <col min="9994" max="9994" width="9.83203125" style="6" customWidth="1"/>
    <col min="9995" max="9995" width="6.83203125" style="6" customWidth="1"/>
    <col min="9996" max="9996" width="7.1640625" style="6" customWidth="1"/>
    <col min="9997" max="9997" width="6.83203125" style="6" customWidth="1"/>
    <col min="9998" max="9998" width="19" style="6" customWidth="1"/>
    <col min="9999" max="9999" width="18.5" style="6" customWidth="1"/>
    <col min="10000" max="10001" width="9.5" style="6" customWidth="1"/>
    <col min="10002" max="10002" width="1.6640625" style="6" customWidth="1"/>
    <col min="10003" max="10006" width="9.5" style="6" customWidth="1"/>
    <col min="10007" max="10007" width="1.6640625" style="6" customWidth="1"/>
    <col min="10008" max="10008" width="9.5" style="6" customWidth="1"/>
    <col min="10009" max="10240" width="11.5" style="6"/>
    <col min="10241" max="10241" width="3.33203125" style="6" customWidth="1"/>
    <col min="10242" max="10243" width="4" style="6" customWidth="1"/>
    <col min="10244" max="10244" width="6.6640625" style="6" customWidth="1"/>
    <col min="10245" max="10245" width="7.1640625" style="6" customWidth="1"/>
    <col min="10246" max="10246" width="4" style="6" customWidth="1"/>
    <col min="10247" max="10247" width="4.33203125" style="6" customWidth="1"/>
    <col min="10248" max="10248" width="7" style="6" customWidth="1"/>
    <col min="10249" max="10249" width="9.5" style="6" customWidth="1"/>
    <col min="10250" max="10250" width="9.83203125" style="6" customWidth="1"/>
    <col min="10251" max="10251" width="6.83203125" style="6" customWidth="1"/>
    <col min="10252" max="10252" width="7.1640625" style="6" customWidth="1"/>
    <col min="10253" max="10253" width="6.83203125" style="6" customWidth="1"/>
    <col min="10254" max="10254" width="19" style="6" customWidth="1"/>
    <col min="10255" max="10255" width="18.5" style="6" customWidth="1"/>
    <col min="10256" max="10257" width="9.5" style="6" customWidth="1"/>
    <col min="10258" max="10258" width="1.6640625" style="6" customWidth="1"/>
    <col min="10259" max="10262" width="9.5" style="6" customWidth="1"/>
    <col min="10263" max="10263" width="1.6640625" style="6" customWidth="1"/>
    <col min="10264" max="10264" width="9.5" style="6" customWidth="1"/>
    <col min="10265" max="10496" width="11.5" style="6"/>
    <col min="10497" max="10497" width="3.33203125" style="6" customWidth="1"/>
    <col min="10498" max="10499" width="4" style="6" customWidth="1"/>
    <col min="10500" max="10500" width="6.6640625" style="6" customWidth="1"/>
    <col min="10501" max="10501" width="7.1640625" style="6" customWidth="1"/>
    <col min="10502" max="10502" width="4" style="6" customWidth="1"/>
    <col min="10503" max="10503" width="4.33203125" style="6" customWidth="1"/>
    <col min="10504" max="10504" width="7" style="6" customWidth="1"/>
    <col min="10505" max="10505" width="9.5" style="6" customWidth="1"/>
    <col min="10506" max="10506" width="9.83203125" style="6" customWidth="1"/>
    <col min="10507" max="10507" width="6.83203125" style="6" customWidth="1"/>
    <col min="10508" max="10508" width="7.1640625" style="6" customWidth="1"/>
    <col min="10509" max="10509" width="6.83203125" style="6" customWidth="1"/>
    <col min="10510" max="10510" width="19" style="6" customWidth="1"/>
    <col min="10511" max="10511" width="18.5" style="6" customWidth="1"/>
    <col min="10512" max="10513" width="9.5" style="6" customWidth="1"/>
    <col min="10514" max="10514" width="1.6640625" style="6" customWidth="1"/>
    <col min="10515" max="10518" width="9.5" style="6" customWidth="1"/>
    <col min="10519" max="10519" width="1.6640625" style="6" customWidth="1"/>
    <col min="10520" max="10520" width="9.5" style="6" customWidth="1"/>
    <col min="10521" max="10752" width="11.5" style="6"/>
    <col min="10753" max="10753" width="3.33203125" style="6" customWidth="1"/>
    <col min="10754" max="10755" width="4" style="6" customWidth="1"/>
    <col min="10756" max="10756" width="6.6640625" style="6" customWidth="1"/>
    <col min="10757" max="10757" width="7.1640625" style="6" customWidth="1"/>
    <col min="10758" max="10758" width="4" style="6" customWidth="1"/>
    <col min="10759" max="10759" width="4.33203125" style="6" customWidth="1"/>
    <col min="10760" max="10760" width="7" style="6" customWidth="1"/>
    <col min="10761" max="10761" width="9.5" style="6" customWidth="1"/>
    <col min="10762" max="10762" width="9.83203125" style="6" customWidth="1"/>
    <col min="10763" max="10763" width="6.83203125" style="6" customWidth="1"/>
    <col min="10764" max="10764" width="7.1640625" style="6" customWidth="1"/>
    <col min="10765" max="10765" width="6.83203125" style="6" customWidth="1"/>
    <col min="10766" max="10766" width="19" style="6" customWidth="1"/>
    <col min="10767" max="10767" width="18.5" style="6" customWidth="1"/>
    <col min="10768" max="10769" width="9.5" style="6" customWidth="1"/>
    <col min="10770" max="10770" width="1.6640625" style="6" customWidth="1"/>
    <col min="10771" max="10774" width="9.5" style="6" customWidth="1"/>
    <col min="10775" max="10775" width="1.6640625" style="6" customWidth="1"/>
    <col min="10776" max="10776" width="9.5" style="6" customWidth="1"/>
    <col min="10777" max="11008" width="11.5" style="6"/>
    <col min="11009" max="11009" width="3.33203125" style="6" customWidth="1"/>
    <col min="11010" max="11011" width="4" style="6" customWidth="1"/>
    <col min="11012" max="11012" width="6.6640625" style="6" customWidth="1"/>
    <col min="11013" max="11013" width="7.1640625" style="6" customWidth="1"/>
    <col min="11014" max="11014" width="4" style="6" customWidth="1"/>
    <col min="11015" max="11015" width="4.33203125" style="6" customWidth="1"/>
    <col min="11016" max="11016" width="7" style="6" customWidth="1"/>
    <col min="11017" max="11017" width="9.5" style="6" customWidth="1"/>
    <col min="11018" max="11018" width="9.83203125" style="6" customWidth="1"/>
    <col min="11019" max="11019" width="6.83203125" style="6" customWidth="1"/>
    <col min="11020" max="11020" width="7.1640625" style="6" customWidth="1"/>
    <col min="11021" max="11021" width="6.83203125" style="6" customWidth="1"/>
    <col min="11022" max="11022" width="19" style="6" customWidth="1"/>
    <col min="11023" max="11023" width="18.5" style="6" customWidth="1"/>
    <col min="11024" max="11025" width="9.5" style="6" customWidth="1"/>
    <col min="11026" max="11026" width="1.6640625" style="6" customWidth="1"/>
    <col min="11027" max="11030" width="9.5" style="6" customWidth="1"/>
    <col min="11031" max="11031" width="1.6640625" style="6" customWidth="1"/>
    <col min="11032" max="11032" width="9.5" style="6" customWidth="1"/>
    <col min="11033" max="11264" width="11.5" style="6"/>
    <col min="11265" max="11265" width="3.33203125" style="6" customWidth="1"/>
    <col min="11266" max="11267" width="4" style="6" customWidth="1"/>
    <col min="11268" max="11268" width="6.6640625" style="6" customWidth="1"/>
    <col min="11269" max="11269" width="7.1640625" style="6" customWidth="1"/>
    <col min="11270" max="11270" width="4" style="6" customWidth="1"/>
    <col min="11271" max="11271" width="4.33203125" style="6" customWidth="1"/>
    <col min="11272" max="11272" width="7" style="6" customWidth="1"/>
    <col min="11273" max="11273" width="9.5" style="6" customWidth="1"/>
    <col min="11274" max="11274" width="9.83203125" style="6" customWidth="1"/>
    <col min="11275" max="11275" width="6.83203125" style="6" customWidth="1"/>
    <col min="11276" max="11276" width="7.1640625" style="6" customWidth="1"/>
    <col min="11277" max="11277" width="6.83203125" style="6" customWidth="1"/>
    <col min="11278" max="11278" width="19" style="6" customWidth="1"/>
    <col min="11279" max="11279" width="18.5" style="6" customWidth="1"/>
    <col min="11280" max="11281" width="9.5" style="6" customWidth="1"/>
    <col min="11282" max="11282" width="1.6640625" style="6" customWidth="1"/>
    <col min="11283" max="11286" width="9.5" style="6" customWidth="1"/>
    <col min="11287" max="11287" width="1.6640625" style="6" customWidth="1"/>
    <col min="11288" max="11288" width="9.5" style="6" customWidth="1"/>
    <col min="11289" max="11520" width="11.5" style="6"/>
    <col min="11521" max="11521" width="3.33203125" style="6" customWidth="1"/>
    <col min="11522" max="11523" width="4" style="6" customWidth="1"/>
    <col min="11524" max="11524" width="6.6640625" style="6" customWidth="1"/>
    <col min="11525" max="11525" width="7.1640625" style="6" customWidth="1"/>
    <col min="11526" max="11526" width="4" style="6" customWidth="1"/>
    <col min="11527" max="11527" width="4.33203125" style="6" customWidth="1"/>
    <col min="11528" max="11528" width="7" style="6" customWidth="1"/>
    <col min="11529" max="11529" width="9.5" style="6" customWidth="1"/>
    <col min="11530" max="11530" width="9.83203125" style="6" customWidth="1"/>
    <col min="11531" max="11531" width="6.83203125" style="6" customWidth="1"/>
    <col min="11532" max="11532" width="7.1640625" style="6" customWidth="1"/>
    <col min="11533" max="11533" width="6.83203125" style="6" customWidth="1"/>
    <col min="11534" max="11534" width="19" style="6" customWidth="1"/>
    <col min="11535" max="11535" width="18.5" style="6" customWidth="1"/>
    <col min="11536" max="11537" width="9.5" style="6" customWidth="1"/>
    <col min="11538" max="11538" width="1.6640625" style="6" customWidth="1"/>
    <col min="11539" max="11542" width="9.5" style="6" customWidth="1"/>
    <col min="11543" max="11543" width="1.6640625" style="6" customWidth="1"/>
    <col min="11544" max="11544" width="9.5" style="6" customWidth="1"/>
    <col min="11545" max="11776" width="11.5" style="6"/>
    <col min="11777" max="11777" width="3.33203125" style="6" customWidth="1"/>
    <col min="11778" max="11779" width="4" style="6" customWidth="1"/>
    <col min="11780" max="11780" width="6.6640625" style="6" customWidth="1"/>
    <col min="11781" max="11781" width="7.1640625" style="6" customWidth="1"/>
    <col min="11782" max="11782" width="4" style="6" customWidth="1"/>
    <col min="11783" max="11783" width="4.33203125" style="6" customWidth="1"/>
    <col min="11784" max="11784" width="7" style="6" customWidth="1"/>
    <col min="11785" max="11785" width="9.5" style="6" customWidth="1"/>
    <col min="11786" max="11786" width="9.83203125" style="6" customWidth="1"/>
    <col min="11787" max="11787" width="6.83203125" style="6" customWidth="1"/>
    <col min="11788" max="11788" width="7.1640625" style="6" customWidth="1"/>
    <col min="11789" max="11789" width="6.83203125" style="6" customWidth="1"/>
    <col min="11790" max="11790" width="19" style="6" customWidth="1"/>
    <col min="11791" max="11791" width="18.5" style="6" customWidth="1"/>
    <col min="11792" max="11793" width="9.5" style="6" customWidth="1"/>
    <col min="11794" max="11794" width="1.6640625" style="6" customWidth="1"/>
    <col min="11795" max="11798" width="9.5" style="6" customWidth="1"/>
    <col min="11799" max="11799" width="1.6640625" style="6" customWidth="1"/>
    <col min="11800" max="11800" width="9.5" style="6" customWidth="1"/>
    <col min="11801" max="12032" width="11.5" style="6"/>
    <col min="12033" max="12033" width="3.33203125" style="6" customWidth="1"/>
    <col min="12034" max="12035" width="4" style="6" customWidth="1"/>
    <col min="12036" max="12036" width="6.6640625" style="6" customWidth="1"/>
    <col min="12037" max="12037" width="7.1640625" style="6" customWidth="1"/>
    <col min="12038" max="12038" width="4" style="6" customWidth="1"/>
    <col min="12039" max="12039" width="4.33203125" style="6" customWidth="1"/>
    <col min="12040" max="12040" width="7" style="6" customWidth="1"/>
    <col min="12041" max="12041" width="9.5" style="6" customWidth="1"/>
    <col min="12042" max="12042" width="9.83203125" style="6" customWidth="1"/>
    <col min="12043" max="12043" width="6.83203125" style="6" customWidth="1"/>
    <col min="12044" max="12044" width="7.1640625" style="6" customWidth="1"/>
    <col min="12045" max="12045" width="6.83203125" style="6" customWidth="1"/>
    <col min="12046" max="12046" width="19" style="6" customWidth="1"/>
    <col min="12047" max="12047" width="18.5" style="6" customWidth="1"/>
    <col min="12048" max="12049" width="9.5" style="6" customWidth="1"/>
    <col min="12050" max="12050" width="1.6640625" style="6" customWidth="1"/>
    <col min="12051" max="12054" width="9.5" style="6" customWidth="1"/>
    <col min="12055" max="12055" width="1.6640625" style="6" customWidth="1"/>
    <col min="12056" max="12056" width="9.5" style="6" customWidth="1"/>
    <col min="12057" max="12288" width="11.5" style="6"/>
    <col min="12289" max="12289" width="3.33203125" style="6" customWidth="1"/>
    <col min="12290" max="12291" width="4" style="6" customWidth="1"/>
    <col min="12292" max="12292" width="6.6640625" style="6" customWidth="1"/>
    <col min="12293" max="12293" width="7.1640625" style="6" customWidth="1"/>
    <col min="12294" max="12294" width="4" style="6" customWidth="1"/>
    <col min="12295" max="12295" width="4.33203125" style="6" customWidth="1"/>
    <col min="12296" max="12296" width="7" style="6" customWidth="1"/>
    <col min="12297" max="12297" width="9.5" style="6" customWidth="1"/>
    <col min="12298" max="12298" width="9.83203125" style="6" customWidth="1"/>
    <col min="12299" max="12299" width="6.83203125" style="6" customWidth="1"/>
    <col min="12300" max="12300" width="7.1640625" style="6" customWidth="1"/>
    <col min="12301" max="12301" width="6.83203125" style="6" customWidth="1"/>
    <col min="12302" max="12302" width="19" style="6" customWidth="1"/>
    <col min="12303" max="12303" width="18.5" style="6" customWidth="1"/>
    <col min="12304" max="12305" width="9.5" style="6" customWidth="1"/>
    <col min="12306" max="12306" width="1.6640625" style="6" customWidth="1"/>
    <col min="12307" max="12310" width="9.5" style="6" customWidth="1"/>
    <col min="12311" max="12311" width="1.6640625" style="6" customWidth="1"/>
    <col min="12312" max="12312" width="9.5" style="6" customWidth="1"/>
    <col min="12313" max="12544" width="11.5" style="6"/>
    <col min="12545" max="12545" width="3.33203125" style="6" customWidth="1"/>
    <col min="12546" max="12547" width="4" style="6" customWidth="1"/>
    <col min="12548" max="12548" width="6.6640625" style="6" customWidth="1"/>
    <col min="12549" max="12549" width="7.1640625" style="6" customWidth="1"/>
    <col min="12550" max="12550" width="4" style="6" customWidth="1"/>
    <col min="12551" max="12551" width="4.33203125" style="6" customWidth="1"/>
    <col min="12552" max="12552" width="7" style="6" customWidth="1"/>
    <col min="12553" max="12553" width="9.5" style="6" customWidth="1"/>
    <col min="12554" max="12554" width="9.83203125" style="6" customWidth="1"/>
    <col min="12555" max="12555" width="6.83203125" style="6" customWidth="1"/>
    <col min="12556" max="12556" width="7.1640625" style="6" customWidth="1"/>
    <col min="12557" max="12557" width="6.83203125" style="6" customWidth="1"/>
    <col min="12558" max="12558" width="19" style="6" customWidth="1"/>
    <col min="12559" max="12559" width="18.5" style="6" customWidth="1"/>
    <col min="12560" max="12561" width="9.5" style="6" customWidth="1"/>
    <col min="12562" max="12562" width="1.6640625" style="6" customWidth="1"/>
    <col min="12563" max="12566" width="9.5" style="6" customWidth="1"/>
    <col min="12567" max="12567" width="1.6640625" style="6" customWidth="1"/>
    <col min="12568" max="12568" width="9.5" style="6" customWidth="1"/>
    <col min="12569" max="12800" width="11.5" style="6"/>
    <col min="12801" max="12801" width="3.33203125" style="6" customWidth="1"/>
    <col min="12802" max="12803" width="4" style="6" customWidth="1"/>
    <col min="12804" max="12804" width="6.6640625" style="6" customWidth="1"/>
    <col min="12805" max="12805" width="7.1640625" style="6" customWidth="1"/>
    <col min="12806" max="12806" width="4" style="6" customWidth="1"/>
    <col min="12807" max="12807" width="4.33203125" style="6" customWidth="1"/>
    <col min="12808" max="12808" width="7" style="6" customWidth="1"/>
    <col min="12809" max="12809" width="9.5" style="6" customWidth="1"/>
    <col min="12810" max="12810" width="9.83203125" style="6" customWidth="1"/>
    <col min="12811" max="12811" width="6.83203125" style="6" customWidth="1"/>
    <col min="12812" max="12812" width="7.1640625" style="6" customWidth="1"/>
    <col min="12813" max="12813" width="6.83203125" style="6" customWidth="1"/>
    <col min="12814" max="12814" width="19" style="6" customWidth="1"/>
    <col min="12815" max="12815" width="18.5" style="6" customWidth="1"/>
    <col min="12816" max="12817" width="9.5" style="6" customWidth="1"/>
    <col min="12818" max="12818" width="1.6640625" style="6" customWidth="1"/>
    <col min="12819" max="12822" width="9.5" style="6" customWidth="1"/>
    <col min="12823" max="12823" width="1.6640625" style="6" customWidth="1"/>
    <col min="12824" max="12824" width="9.5" style="6" customWidth="1"/>
    <col min="12825" max="13056" width="11.5" style="6"/>
    <col min="13057" max="13057" width="3.33203125" style="6" customWidth="1"/>
    <col min="13058" max="13059" width="4" style="6" customWidth="1"/>
    <col min="13060" max="13060" width="6.6640625" style="6" customWidth="1"/>
    <col min="13061" max="13061" width="7.1640625" style="6" customWidth="1"/>
    <col min="13062" max="13062" width="4" style="6" customWidth="1"/>
    <col min="13063" max="13063" width="4.33203125" style="6" customWidth="1"/>
    <col min="13064" max="13064" width="7" style="6" customWidth="1"/>
    <col min="13065" max="13065" width="9.5" style="6" customWidth="1"/>
    <col min="13066" max="13066" width="9.83203125" style="6" customWidth="1"/>
    <col min="13067" max="13067" width="6.83203125" style="6" customWidth="1"/>
    <col min="13068" max="13068" width="7.1640625" style="6" customWidth="1"/>
    <col min="13069" max="13069" width="6.83203125" style="6" customWidth="1"/>
    <col min="13070" max="13070" width="19" style="6" customWidth="1"/>
    <col min="13071" max="13071" width="18.5" style="6" customWidth="1"/>
    <col min="13072" max="13073" width="9.5" style="6" customWidth="1"/>
    <col min="13074" max="13074" width="1.6640625" style="6" customWidth="1"/>
    <col min="13075" max="13078" width="9.5" style="6" customWidth="1"/>
    <col min="13079" max="13079" width="1.6640625" style="6" customWidth="1"/>
    <col min="13080" max="13080" width="9.5" style="6" customWidth="1"/>
    <col min="13081" max="13312" width="11.5" style="6"/>
    <col min="13313" max="13313" width="3.33203125" style="6" customWidth="1"/>
    <col min="13314" max="13315" width="4" style="6" customWidth="1"/>
    <col min="13316" max="13316" width="6.6640625" style="6" customWidth="1"/>
    <col min="13317" max="13317" width="7.1640625" style="6" customWidth="1"/>
    <col min="13318" max="13318" width="4" style="6" customWidth="1"/>
    <col min="13319" max="13319" width="4.33203125" style="6" customWidth="1"/>
    <col min="13320" max="13320" width="7" style="6" customWidth="1"/>
    <col min="13321" max="13321" width="9.5" style="6" customWidth="1"/>
    <col min="13322" max="13322" width="9.83203125" style="6" customWidth="1"/>
    <col min="13323" max="13323" width="6.83203125" style="6" customWidth="1"/>
    <col min="13324" max="13324" width="7.1640625" style="6" customWidth="1"/>
    <col min="13325" max="13325" width="6.83203125" style="6" customWidth="1"/>
    <col min="13326" max="13326" width="19" style="6" customWidth="1"/>
    <col min="13327" max="13327" width="18.5" style="6" customWidth="1"/>
    <col min="13328" max="13329" width="9.5" style="6" customWidth="1"/>
    <col min="13330" max="13330" width="1.6640625" style="6" customWidth="1"/>
    <col min="13331" max="13334" width="9.5" style="6" customWidth="1"/>
    <col min="13335" max="13335" width="1.6640625" style="6" customWidth="1"/>
    <col min="13336" max="13336" width="9.5" style="6" customWidth="1"/>
    <col min="13337" max="13568" width="11.5" style="6"/>
    <col min="13569" max="13569" width="3.33203125" style="6" customWidth="1"/>
    <col min="13570" max="13571" width="4" style="6" customWidth="1"/>
    <col min="13572" max="13572" width="6.6640625" style="6" customWidth="1"/>
    <col min="13573" max="13573" width="7.1640625" style="6" customWidth="1"/>
    <col min="13574" max="13574" width="4" style="6" customWidth="1"/>
    <col min="13575" max="13575" width="4.33203125" style="6" customWidth="1"/>
    <col min="13576" max="13576" width="7" style="6" customWidth="1"/>
    <col min="13577" max="13577" width="9.5" style="6" customWidth="1"/>
    <col min="13578" max="13578" width="9.83203125" style="6" customWidth="1"/>
    <col min="13579" max="13579" width="6.83203125" style="6" customWidth="1"/>
    <col min="13580" max="13580" width="7.1640625" style="6" customWidth="1"/>
    <col min="13581" max="13581" width="6.83203125" style="6" customWidth="1"/>
    <col min="13582" max="13582" width="19" style="6" customWidth="1"/>
    <col min="13583" max="13583" width="18.5" style="6" customWidth="1"/>
    <col min="13584" max="13585" width="9.5" style="6" customWidth="1"/>
    <col min="13586" max="13586" width="1.6640625" style="6" customWidth="1"/>
    <col min="13587" max="13590" width="9.5" style="6" customWidth="1"/>
    <col min="13591" max="13591" width="1.6640625" style="6" customWidth="1"/>
    <col min="13592" max="13592" width="9.5" style="6" customWidth="1"/>
    <col min="13593" max="13824" width="11.5" style="6"/>
    <col min="13825" max="13825" width="3.33203125" style="6" customWidth="1"/>
    <col min="13826" max="13827" width="4" style="6" customWidth="1"/>
    <col min="13828" max="13828" width="6.6640625" style="6" customWidth="1"/>
    <col min="13829" max="13829" width="7.1640625" style="6" customWidth="1"/>
    <col min="13830" max="13830" width="4" style="6" customWidth="1"/>
    <col min="13831" max="13831" width="4.33203125" style="6" customWidth="1"/>
    <col min="13832" max="13832" width="7" style="6" customWidth="1"/>
    <col min="13833" max="13833" width="9.5" style="6" customWidth="1"/>
    <col min="13834" max="13834" width="9.83203125" style="6" customWidth="1"/>
    <col min="13835" max="13835" width="6.83203125" style="6" customWidth="1"/>
    <col min="13836" max="13836" width="7.1640625" style="6" customWidth="1"/>
    <col min="13837" max="13837" width="6.83203125" style="6" customWidth="1"/>
    <col min="13838" max="13838" width="19" style="6" customWidth="1"/>
    <col min="13839" max="13839" width="18.5" style="6" customWidth="1"/>
    <col min="13840" max="13841" width="9.5" style="6" customWidth="1"/>
    <col min="13842" max="13842" width="1.6640625" style="6" customWidth="1"/>
    <col min="13843" max="13846" width="9.5" style="6" customWidth="1"/>
    <col min="13847" max="13847" width="1.6640625" style="6" customWidth="1"/>
    <col min="13848" max="13848" width="9.5" style="6" customWidth="1"/>
    <col min="13849" max="14080" width="11.5" style="6"/>
    <col min="14081" max="14081" width="3.33203125" style="6" customWidth="1"/>
    <col min="14082" max="14083" width="4" style="6" customWidth="1"/>
    <col min="14084" max="14084" width="6.6640625" style="6" customWidth="1"/>
    <col min="14085" max="14085" width="7.1640625" style="6" customWidth="1"/>
    <col min="14086" max="14086" width="4" style="6" customWidth="1"/>
    <col min="14087" max="14087" width="4.33203125" style="6" customWidth="1"/>
    <col min="14088" max="14088" width="7" style="6" customWidth="1"/>
    <col min="14089" max="14089" width="9.5" style="6" customWidth="1"/>
    <col min="14090" max="14090" width="9.83203125" style="6" customWidth="1"/>
    <col min="14091" max="14091" width="6.83203125" style="6" customWidth="1"/>
    <col min="14092" max="14092" width="7.1640625" style="6" customWidth="1"/>
    <col min="14093" max="14093" width="6.83203125" style="6" customWidth="1"/>
    <col min="14094" max="14094" width="19" style="6" customWidth="1"/>
    <col min="14095" max="14095" width="18.5" style="6" customWidth="1"/>
    <col min="14096" max="14097" width="9.5" style="6" customWidth="1"/>
    <col min="14098" max="14098" width="1.6640625" style="6" customWidth="1"/>
    <col min="14099" max="14102" width="9.5" style="6" customWidth="1"/>
    <col min="14103" max="14103" width="1.6640625" style="6" customWidth="1"/>
    <col min="14104" max="14104" width="9.5" style="6" customWidth="1"/>
    <col min="14105" max="14336" width="11.5" style="6"/>
    <col min="14337" max="14337" width="3.33203125" style="6" customWidth="1"/>
    <col min="14338" max="14339" width="4" style="6" customWidth="1"/>
    <col min="14340" max="14340" width="6.6640625" style="6" customWidth="1"/>
    <col min="14341" max="14341" width="7.1640625" style="6" customWidth="1"/>
    <col min="14342" max="14342" width="4" style="6" customWidth="1"/>
    <col min="14343" max="14343" width="4.33203125" style="6" customWidth="1"/>
    <col min="14344" max="14344" width="7" style="6" customWidth="1"/>
    <col min="14345" max="14345" width="9.5" style="6" customWidth="1"/>
    <col min="14346" max="14346" width="9.83203125" style="6" customWidth="1"/>
    <col min="14347" max="14347" width="6.83203125" style="6" customWidth="1"/>
    <col min="14348" max="14348" width="7.1640625" style="6" customWidth="1"/>
    <col min="14349" max="14349" width="6.83203125" style="6" customWidth="1"/>
    <col min="14350" max="14350" width="19" style="6" customWidth="1"/>
    <col min="14351" max="14351" width="18.5" style="6" customWidth="1"/>
    <col min="14352" max="14353" width="9.5" style="6" customWidth="1"/>
    <col min="14354" max="14354" width="1.6640625" style="6" customWidth="1"/>
    <col min="14355" max="14358" width="9.5" style="6" customWidth="1"/>
    <col min="14359" max="14359" width="1.6640625" style="6" customWidth="1"/>
    <col min="14360" max="14360" width="9.5" style="6" customWidth="1"/>
    <col min="14361" max="14592" width="11.5" style="6"/>
    <col min="14593" max="14593" width="3.33203125" style="6" customWidth="1"/>
    <col min="14594" max="14595" width="4" style="6" customWidth="1"/>
    <col min="14596" max="14596" width="6.6640625" style="6" customWidth="1"/>
    <col min="14597" max="14597" width="7.1640625" style="6" customWidth="1"/>
    <col min="14598" max="14598" width="4" style="6" customWidth="1"/>
    <col min="14599" max="14599" width="4.33203125" style="6" customWidth="1"/>
    <col min="14600" max="14600" width="7" style="6" customWidth="1"/>
    <col min="14601" max="14601" width="9.5" style="6" customWidth="1"/>
    <col min="14602" max="14602" width="9.83203125" style="6" customWidth="1"/>
    <col min="14603" max="14603" width="6.83203125" style="6" customWidth="1"/>
    <col min="14604" max="14604" width="7.1640625" style="6" customWidth="1"/>
    <col min="14605" max="14605" width="6.83203125" style="6" customWidth="1"/>
    <col min="14606" max="14606" width="19" style="6" customWidth="1"/>
    <col min="14607" max="14607" width="18.5" style="6" customWidth="1"/>
    <col min="14608" max="14609" width="9.5" style="6" customWidth="1"/>
    <col min="14610" max="14610" width="1.6640625" style="6" customWidth="1"/>
    <col min="14611" max="14614" width="9.5" style="6" customWidth="1"/>
    <col min="14615" max="14615" width="1.6640625" style="6" customWidth="1"/>
    <col min="14616" max="14616" width="9.5" style="6" customWidth="1"/>
    <col min="14617" max="14848" width="11.5" style="6"/>
    <col min="14849" max="14849" width="3.33203125" style="6" customWidth="1"/>
    <col min="14850" max="14851" width="4" style="6" customWidth="1"/>
    <col min="14852" max="14852" width="6.6640625" style="6" customWidth="1"/>
    <col min="14853" max="14853" width="7.1640625" style="6" customWidth="1"/>
    <col min="14854" max="14854" width="4" style="6" customWidth="1"/>
    <col min="14855" max="14855" width="4.33203125" style="6" customWidth="1"/>
    <col min="14856" max="14856" width="7" style="6" customWidth="1"/>
    <col min="14857" max="14857" width="9.5" style="6" customWidth="1"/>
    <col min="14858" max="14858" width="9.83203125" style="6" customWidth="1"/>
    <col min="14859" max="14859" width="6.83203125" style="6" customWidth="1"/>
    <col min="14860" max="14860" width="7.1640625" style="6" customWidth="1"/>
    <col min="14861" max="14861" width="6.83203125" style="6" customWidth="1"/>
    <col min="14862" max="14862" width="19" style="6" customWidth="1"/>
    <col min="14863" max="14863" width="18.5" style="6" customWidth="1"/>
    <col min="14864" max="14865" width="9.5" style="6" customWidth="1"/>
    <col min="14866" max="14866" width="1.6640625" style="6" customWidth="1"/>
    <col min="14867" max="14870" width="9.5" style="6" customWidth="1"/>
    <col min="14871" max="14871" width="1.6640625" style="6" customWidth="1"/>
    <col min="14872" max="14872" width="9.5" style="6" customWidth="1"/>
    <col min="14873" max="15104" width="11.5" style="6"/>
    <col min="15105" max="15105" width="3.33203125" style="6" customWidth="1"/>
    <col min="15106" max="15107" width="4" style="6" customWidth="1"/>
    <col min="15108" max="15108" width="6.6640625" style="6" customWidth="1"/>
    <col min="15109" max="15109" width="7.1640625" style="6" customWidth="1"/>
    <col min="15110" max="15110" width="4" style="6" customWidth="1"/>
    <col min="15111" max="15111" width="4.33203125" style="6" customWidth="1"/>
    <col min="15112" max="15112" width="7" style="6" customWidth="1"/>
    <col min="15113" max="15113" width="9.5" style="6" customWidth="1"/>
    <col min="15114" max="15114" width="9.83203125" style="6" customWidth="1"/>
    <col min="15115" max="15115" width="6.83203125" style="6" customWidth="1"/>
    <col min="15116" max="15116" width="7.1640625" style="6" customWidth="1"/>
    <col min="15117" max="15117" width="6.83203125" style="6" customWidth="1"/>
    <col min="15118" max="15118" width="19" style="6" customWidth="1"/>
    <col min="15119" max="15119" width="18.5" style="6" customWidth="1"/>
    <col min="15120" max="15121" width="9.5" style="6" customWidth="1"/>
    <col min="15122" max="15122" width="1.6640625" style="6" customWidth="1"/>
    <col min="15123" max="15126" width="9.5" style="6" customWidth="1"/>
    <col min="15127" max="15127" width="1.6640625" style="6" customWidth="1"/>
    <col min="15128" max="15128" width="9.5" style="6" customWidth="1"/>
    <col min="15129" max="15360" width="11.5" style="6"/>
    <col min="15361" max="15361" width="3.33203125" style="6" customWidth="1"/>
    <col min="15362" max="15363" width="4" style="6" customWidth="1"/>
    <col min="15364" max="15364" width="6.6640625" style="6" customWidth="1"/>
    <col min="15365" max="15365" width="7.1640625" style="6" customWidth="1"/>
    <col min="15366" max="15366" width="4" style="6" customWidth="1"/>
    <col min="15367" max="15367" width="4.33203125" style="6" customWidth="1"/>
    <col min="15368" max="15368" width="7" style="6" customWidth="1"/>
    <col min="15369" max="15369" width="9.5" style="6" customWidth="1"/>
    <col min="15370" max="15370" width="9.83203125" style="6" customWidth="1"/>
    <col min="15371" max="15371" width="6.83203125" style="6" customWidth="1"/>
    <col min="15372" max="15372" width="7.1640625" style="6" customWidth="1"/>
    <col min="15373" max="15373" width="6.83203125" style="6" customWidth="1"/>
    <col min="15374" max="15374" width="19" style="6" customWidth="1"/>
    <col min="15375" max="15375" width="18.5" style="6" customWidth="1"/>
    <col min="15376" max="15377" width="9.5" style="6" customWidth="1"/>
    <col min="15378" max="15378" width="1.6640625" style="6" customWidth="1"/>
    <col min="15379" max="15382" width="9.5" style="6" customWidth="1"/>
    <col min="15383" max="15383" width="1.6640625" style="6" customWidth="1"/>
    <col min="15384" max="15384" width="9.5" style="6" customWidth="1"/>
    <col min="15385" max="15616" width="11.5" style="6"/>
    <col min="15617" max="15617" width="3.33203125" style="6" customWidth="1"/>
    <col min="15618" max="15619" width="4" style="6" customWidth="1"/>
    <col min="15620" max="15620" width="6.6640625" style="6" customWidth="1"/>
    <col min="15621" max="15621" width="7.1640625" style="6" customWidth="1"/>
    <col min="15622" max="15622" width="4" style="6" customWidth="1"/>
    <col min="15623" max="15623" width="4.33203125" style="6" customWidth="1"/>
    <col min="15624" max="15624" width="7" style="6" customWidth="1"/>
    <col min="15625" max="15625" width="9.5" style="6" customWidth="1"/>
    <col min="15626" max="15626" width="9.83203125" style="6" customWidth="1"/>
    <col min="15627" max="15627" width="6.83203125" style="6" customWidth="1"/>
    <col min="15628" max="15628" width="7.1640625" style="6" customWidth="1"/>
    <col min="15629" max="15629" width="6.83203125" style="6" customWidth="1"/>
    <col min="15630" max="15630" width="19" style="6" customWidth="1"/>
    <col min="15631" max="15631" width="18.5" style="6" customWidth="1"/>
    <col min="15632" max="15633" width="9.5" style="6" customWidth="1"/>
    <col min="15634" max="15634" width="1.6640625" style="6" customWidth="1"/>
    <col min="15635" max="15638" width="9.5" style="6" customWidth="1"/>
    <col min="15639" max="15639" width="1.6640625" style="6" customWidth="1"/>
    <col min="15640" max="15640" width="9.5" style="6" customWidth="1"/>
    <col min="15641" max="15872" width="11.5" style="6"/>
    <col min="15873" max="15873" width="3.33203125" style="6" customWidth="1"/>
    <col min="15874" max="15875" width="4" style="6" customWidth="1"/>
    <col min="15876" max="15876" width="6.6640625" style="6" customWidth="1"/>
    <col min="15877" max="15877" width="7.1640625" style="6" customWidth="1"/>
    <col min="15878" max="15878" width="4" style="6" customWidth="1"/>
    <col min="15879" max="15879" width="4.33203125" style="6" customWidth="1"/>
    <col min="15880" max="15880" width="7" style="6" customWidth="1"/>
    <col min="15881" max="15881" width="9.5" style="6" customWidth="1"/>
    <col min="15882" max="15882" width="9.83203125" style="6" customWidth="1"/>
    <col min="15883" max="15883" width="6.83203125" style="6" customWidth="1"/>
    <col min="15884" max="15884" width="7.1640625" style="6" customWidth="1"/>
    <col min="15885" max="15885" width="6.83203125" style="6" customWidth="1"/>
    <col min="15886" max="15886" width="19" style="6" customWidth="1"/>
    <col min="15887" max="15887" width="18.5" style="6" customWidth="1"/>
    <col min="15888" max="15889" width="9.5" style="6" customWidth="1"/>
    <col min="15890" max="15890" width="1.6640625" style="6" customWidth="1"/>
    <col min="15891" max="15894" width="9.5" style="6" customWidth="1"/>
    <col min="15895" max="15895" width="1.6640625" style="6" customWidth="1"/>
    <col min="15896" max="15896" width="9.5" style="6" customWidth="1"/>
    <col min="15897" max="16128" width="11.5" style="6"/>
    <col min="16129" max="16129" width="3.33203125" style="6" customWidth="1"/>
    <col min="16130" max="16131" width="4" style="6" customWidth="1"/>
    <col min="16132" max="16132" width="6.6640625" style="6" customWidth="1"/>
    <col min="16133" max="16133" width="7.1640625" style="6" customWidth="1"/>
    <col min="16134" max="16134" width="4" style="6" customWidth="1"/>
    <col min="16135" max="16135" width="4.33203125" style="6" customWidth="1"/>
    <col min="16136" max="16136" width="7" style="6" customWidth="1"/>
    <col min="16137" max="16137" width="9.5" style="6" customWidth="1"/>
    <col min="16138" max="16138" width="9.83203125" style="6" customWidth="1"/>
    <col min="16139" max="16139" width="6.83203125" style="6" customWidth="1"/>
    <col min="16140" max="16140" width="7.1640625" style="6" customWidth="1"/>
    <col min="16141" max="16141" width="6.83203125" style="6" customWidth="1"/>
    <col min="16142" max="16142" width="19" style="6" customWidth="1"/>
    <col min="16143" max="16143" width="18.5" style="6" customWidth="1"/>
    <col min="16144" max="16145" width="9.5" style="6" customWidth="1"/>
    <col min="16146" max="16146" width="1.6640625" style="6" customWidth="1"/>
    <col min="16147" max="16150" width="9.5" style="6" customWidth="1"/>
    <col min="16151" max="16151" width="1.6640625" style="6" customWidth="1"/>
    <col min="16152" max="16152" width="9.5" style="6" customWidth="1"/>
    <col min="16153" max="16384" width="11.5" style="6"/>
  </cols>
  <sheetData>
    <row r="1" spans="1:43" ht="42.75" customHeight="1" thickBot="1" x14ac:dyDescent="0.2">
      <c r="A1" s="201" t="s">
        <v>68</v>
      </c>
      <c r="B1" s="202"/>
      <c r="C1" s="202"/>
      <c r="D1" s="203"/>
      <c r="E1" s="204">
        <f>OBJEDNÁVKA!F2</f>
        <v>0</v>
      </c>
      <c r="F1" s="205"/>
      <c r="G1" s="205"/>
      <c r="H1" s="205"/>
      <c r="I1" s="205"/>
      <c r="J1" s="205"/>
      <c r="K1" s="205"/>
      <c r="L1" s="197" t="s">
        <v>69</v>
      </c>
      <c r="M1" s="198"/>
      <c r="N1" s="199">
        <f>OBJEDNÁVKA!F6</f>
        <v>0</v>
      </c>
      <c r="O1" s="200"/>
      <c r="P1" s="209" t="s">
        <v>13</v>
      </c>
      <c r="Q1" s="210"/>
      <c r="R1" s="210"/>
      <c r="S1" s="211"/>
      <c r="T1" s="212">
        <f>OBJEDNÁVKA!F8</f>
        <v>0</v>
      </c>
      <c r="U1" s="213"/>
      <c r="V1" s="213"/>
      <c r="W1" s="213"/>
      <c r="X1" s="214"/>
    </row>
    <row r="2" spans="1:43" ht="28.25" customHeight="1" thickBot="1" x14ac:dyDescent="0.2">
      <c r="A2" s="192" t="s">
        <v>70</v>
      </c>
      <c r="B2" s="193"/>
      <c r="C2" s="193"/>
      <c r="D2" s="194"/>
      <c r="E2" s="215">
        <f>OBJEDNÁVKA!F11</f>
        <v>0</v>
      </c>
      <c r="F2" s="216"/>
      <c r="G2" s="193" t="s">
        <v>71</v>
      </c>
      <c r="H2" s="193"/>
      <c r="I2" s="193"/>
      <c r="J2" s="206">
        <f>OBJEDNÁVKA!F12</f>
        <v>0</v>
      </c>
      <c r="K2" s="207"/>
      <c r="L2" s="192" t="s">
        <v>24</v>
      </c>
      <c r="M2" s="193"/>
      <c r="N2" s="194"/>
      <c r="O2" s="61">
        <f>OBJEDNÁVKA!F13</f>
        <v>0</v>
      </c>
      <c r="P2" s="195" t="s">
        <v>72</v>
      </c>
      <c r="Q2" s="195"/>
      <c r="R2" s="195"/>
      <c r="S2" s="196"/>
      <c r="T2" s="212">
        <f>OBJEDNÁVKA!F9</f>
        <v>0</v>
      </c>
      <c r="U2" s="213"/>
      <c r="V2" s="213"/>
      <c r="W2" s="213"/>
      <c r="X2" s="214"/>
    </row>
    <row r="3" spans="1:43" ht="22.25" customHeight="1" thickBot="1" x14ac:dyDescent="0.2">
      <c r="A3" s="59"/>
      <c r="B3" s="189" t="s">
        <v>35</v>
      </c>
      <c r="C3" s="189"/>
      <c r="D3" s="189"/>
      <c r="E3" s="189"/>
      <c r="F3" s="189"/>
      <c r="G3" s="189"/>
      <c r="H3" s="189"/>
      <c r="I3" s="189" t="s">
        <v>47</v>
      </c>
      <c r="J3" s="189"/>
      <c r="K3" s="189"/>
      <c r="L3" s="190" t="s">
        <v>28</v>
      </c>
      <c r="M3" s="190"/>
      <c r="N3" s="190" t="s">
        <v>73</v>
      </c>
      <c r="O3" s="60"/>
      <c r="P3" s="208" t="s">
        <v>74</v>
      </c>
      <c r="Q3" s="208" t="s">
        <v>75</v>
      </c>
      <c r="R3" s="16"/>
      <c r="S3" s="208" t="s">
        <v>76</v>
      </c>
      <c r="T3" s="208"/>
      <c r="U3" s="208"/>
      <c r="V3" s="208"/>
      <c r="W3" s="208"/>
      <c r="X3" s="208"/>
    </row>
    <row r="4" spans="1:43" ht="75.75" customHeight="1" thickBot="1" x14ac:dyDescent="0.2">
      <c r="A4" s="17" t="s">
        <v>77</v>
      </c>
      <c r="B4" s="17" t="s">
        <v>78</v>
      </c>
      <c r="C4" s="17" t="s">
        <v>79</v>
      </c>
      <c r="D4" s="15" t="s">
        <v>33</v>
      </c>
      <c r="E4" s="15" t="s">
        <v>60</v>
      </c>
      <c r="F4" s="17" t="s">
        <v>80</v>
      </c>
      <c r="G4" s="17" t="s">
        <v>81</v>
      </c>
      <c r="H4" s="15" t="s">
        <v>61</v>
      </c>
      <c r="I4" s="15" t="s">
        <v>33</v>
      </c>
      <c r="J4" s="15" t="s">
        <v>60</v>
      </c>
      <c r="K4" s="15" t="s">
        <v>61</v>
      </c>
      <c r="L4" s="17" t="s">
        <v>82</v>
      </c>
      <c r="M4" s="17" t="s">
        <v>83</v>
      </c>
      <c r="N4" s="191"/>
      <c r="O4" s="15" t="s">
        <v>84</v>
      </c>
      <c r="P4" s="208"/>
      <c r="Q4" s="208"/>
      <c r="R4" s="16"/>
      <c r="S4" s="18" t="s">
        <v>85</v>
      </c>
      <c r="T4" s="18" t="s">
        <v>85</v>
      </c>
      <c r="U4" s="18" t="s">
        <v>86</v>
      </c>
      <c r="V4" s="18" t="s">
        <v>86</v>
      </c>
      <c r="W4" s="18"/>
      <c r="X4" s="18" t="s">
        <v>87</v>
      </c>
    </row>
    <row r="5" spans="1:43" s="20" customFormat="1" ht="24" customHeight="1" x14ac:dyDescent="0.2">
      <c r="A5" s="7">
        <v>1</v>
      </c>
      <c r="B5" s="62">
        <f>OBJEDNÁVKA!C38</f>
        <v>0</v>
      </c>
      <c r="C5" s="62">
        <f>OBJEDNÁVKA!D38</f>
        <v>0</v>
      </c>
      <c r="D5" s="7">
        <f>OBJEDNÁVKA!E38</f>
        <v>0</v>
      </c>
      <c r="E5" s="7">
        <f>OBJEDNÁVKA!F38</f>
        <v>0</v>
      </c>
      <c r="F5" s="62">
        <f>OBJEDNÁVKA!G38</f>
        <v>0</v>
      </c>
      <c r="G5" s="62">
        <f>OBJEDNÁVKA!H38</f>
        <v>0</v>
      </c>
      <c r="H5" s="7">
        <f>OBJEDNÁVKA!I38</f>
        <v>0</v>
      </c>
      <c r="I5" s="7">
        <f>D5+25</f>
        <v>25</v>
      </c>
      <c r="J5" s="7">
        <f t="shared" ref="I5:J52" si="0">E5+25</f>
        <v>25</v>
      </c>
      <c r="K5" s="19">
        <f t="shared" ref="K5:K54" si="1">H5</f>
        <v>0</v>
      </c>
      <c r="L5" s="7">
        <f>OBJEDNÁVKA!M38</f>
        <v>0</v>
      </c>
      <c r="M5" s="7">
        <f>OBJEDNÁVKA!N38</f>
        <v>0</v>
      </c>
      <c r="N5" s="7">
        <f>OBJEDNÁVKA!O38</f>
        <v>0</v>
      </c>
      <c r="O5" s="7">
        <f>OBJEDNÁVKA!P38</f>
        <v>0</v>
      </c>
      <c r="P5" s="8">
        <f t="shared" ref="P5:P54" si="2">I5*J5*K5/1000000</f>
        <v>0</v>
      </c>
      <c r="Q5" s="8">
        <f t="shared" ref="Q5:Q54" si="3">(I5+20)*(J5+20)*K5/1000000</f>
        <v>0</v>
      </c>
      <c r="R5" s="8"/>
      <c r="S5" s="8">
        <f t="shared" ref="S5:S54" si="4">(D5+40)/1000</f>
        <v>0.04</v>
      </c>
      <c r="T5" s="8">
        <f t="shared" ref="T5:U52" si="5">(D5+40)/1000</f>
        <v>0.04</v>
      </c>
      <c r="U5" s="8">
        <f t="shared" si="5"/>
        <v>0.04</v>
      </c>
      <c r="V5" s="8">
        <f t="shared" ref="V5:V54" si="6">(E5+40)/1000</f>
        <v>0.04</v>
      </c>
      <c r="W5" s="8"/>
      <c r="X5" s="8">
        <f t="shared" ref="X5:X54" si="7">(S5+T5+U5+V5)*H5</f>
        <v>0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 s="20" customFormat="1" ht="24" customHeight="1" x14ac:dyDescent="0.2">
      <c r="A6" s="7">
        <v>2</v>
      </c>
      <c r="B6" s="62">
        <f>OBJEDNÁVKA!C39</f>
        <v>0</v>
      </c>
      <c r="C6" s="62">
        <f>OBJEDNÁVKA!D39</f>
        <v>0</v>
      </c>
      <c r="D6" s="7">
        <f>OBJEDNÁVKA!E39</f>
        <v>0</v>
      </c>
      <c r="E6" s="7">
        <f>OBJEDNÁVKA!F39</f>
        <v>0</v>
      </c>
      <c r="F6" s="62">
        <f>OBJEDNÁVKA!G39</f>
        <v>0</v>
      </c>
      <c r="G6" s="62">
        <f>OBJEDNÁVKA!H39</f>
        <v>0</v>
      </c>
      <c r="H6" s="7">
        <f>OBJEDNÁVKA!I39</f>
        <v>0</v>
      </c>
      <c r="I6" s="7">
        <f t="shared" si="0"/>
        <v>25</v>
      </c>
      <c r="J6" s="7">
        <f t="shared" si="0"/>
        <v>25</v>
      </c>
      <c r="K6" s="19">
        <f t="shared" si="1"/>
        <v>0</v>
      </c>
      <c r="L6" s="7">
        <f>OBJEDNÁVKA!M39</f>
        <v>0</v>
      </c>
      <c r="M6" s="7">
        <f>OBJEDNÁVKA!N39</f>
        <v>0</v>
      </c>
      <c r="N6" s="7">
        <f>OBJEDNÁVKA!O39</f>
        <v>0</v>
      </c>
      <c r="O6" s="7">
        <f>OBJEDNÁVKA!P39</f>
        <v>0</v>
      </c>
      <c r="P6" s="8">
        <f t="shared" si="2"/>
        <v>0</v>
      </c>
      <c r="Q6" s="8">
        <f t="shared" si="3"/>
        <v>0</v>
      </c>
      <c r="R6" s="8"/>
      <c r="S6" s="8">
        <f t="shared" si="4"/>
        <v>0.04</v>
      </c>
      <c r="T6" s="8">
        <f t="shared" si="5"/>
        <v>0.04</v>
      </c>
      <c r="U6" s="8">
        <f t="shared" si="5"/>
        <v>0.04</v>
      </c>
      <c r="V6" s="8">
        <f t="shared" si="6"/>
        <v>0.04</v>
      </c>
      <c r="W6" s="8"/>
      <c r="X6" s="8">
        <f t="shared" si="7"/>
        <v>0</v>
      </c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s="20" customFormat="1" ht="24" customHeight="1" x14ac:dyDescent="0.2">
      <c r="A7" s="7">
        <v>3</v>
      </c>
      <c r="B7" s="62">
        <f>OBJEDNÁVKA!C40</f>
        <v>0</v>
      </c>
      <c r="C7" s="62">
        <f>OBJEDNÁVKA!D40</f>
        <v>0</v>
      </c>
      <c r="D7" s="7">
        <f>OBJEDNÁVKA!E40</f>
        <v>0</v>
      </c>
      <c r="E7" s="7">
        <f>OBJEDNÁVKA!F40</f>
        <v>0</v>
      </c>
      <c r="F7" s="62">
        <f>OBJEDNÁVKA!G40</f>
        <v>0</v>
      </c>
      <c r="G7" s="62">
        <f>OBJEDNÁVKA!H40</f>
        <v>0</v>
      </c>
      <c r="H7" s="7">
        <f>OBJEDNÁVKA!I40</f>
        <v>0</v>
      </c>
      <c r="I7" s="7">
        <f t="shared" si="0"/>
        <v>25</v>
      </c>
      <c r="J7" s="7">
        <f t="shared" si="0"/>
        <v>25</v>
      </c>
      <c r="K7" s="19">
        <f t="shared" si="1"/>
        <v>0</v>
      </c>
      <c r="L7" s="7">
        <f>OBJEDNÁVKA!M40</f>
        <v>0</v>
      </c>
      <c r="M7" s="7">
        <f>OBJEDNÁVKA!N40</f>
        <v>0</v>
      </c>
      <c r="N7" s="7">
        <f>OBJEDNÁVKA!O40</f>
        <v>0</v>
      </c>
      <c r="O7" s="7">
        <f>OBJEDNÁVKA!P40</f>
        <v>0</v>
      </c>
      <c r="P7" s="8">
        <f t="shared" si="2"/>
        <v>0</v>
      </c>
      <c r="Q7" s="8">
        <f t="shared" si="3"/>
        <v>0</v>
      </c>
      <c r="R7" s="8"/>
      <c r="S7" s="8">
        <f t="shared" si="4"/>
        <v>0.04</v>
      </c>
      <c r="T7" s="8">
        <f t="shared" si="5"/>
        <v>0.04</v>
      </c>
      <c r="U7" s="8">
        <f t="shared" si="5"/>
        <v>0.04</v>
      </c>
      <c r="V7" s="8">
        <f t="shared" si="6"/>
        <v>0.04</v>
      </c>
      <c r="W7" s="8"/>
      <c r="X7" s="8">
        <f t="shared" si="7"/>
        <v>0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s="20" customFormat="1" ht="24" customHeight="1" x14ac:dyDescent="0.2">
      <c r="A8" s="7">
        <v>4</v>
      </c>
      <c r="B8" s="62">
        <f>OBJEDNÁVKA!C41</f>
        <v>0</v>
      </c>
      <c r="C8" s="62">
        <f>OBJEDNÁVKA!D41</f>
        <v>0</v>
      </c>
      <c r="D8" s="7">
        <f>OBJEDNÁVKA!E41</f>
        <v>0</v>
      </c>
      <c r="E8" s="7">
        <f>OBJEDNÁVKA!F41</f>
        <v>0</v>
      </c>
      <c r="F8" s="62">
        <f>OBJEDNÁVKA!G41</f>
        <v>0</v>
      </c>
      <c r="G8" s="62">
        <f>OBJEDNÁVKA!H41</f>
        <v>0</v>
      </c>
      <c r="H8" s="7">
        <f>OBJEDNÁVKA!I41</f>
        <v>0</v>
      </c>
      <c r="I8" s="7">
        <f t="shared" si="0"/>
        <v>25</v>
      </c>
      <c r="J8" s="7">
        <f t="shared" si="0"/>
        <v>25</v>
      </c>
      <c r="K8" s="19">
        <f t="shared" si="1"/>
        <v>0</v>
      </c>
      <c r="L8" s="7">
        <f>OBJEDNÁVKA!M41</f>
        <v>0</v>
      </c>
      <c r="M8" s="7">
        <f>OBJEDNÁVKA!N41</f>
        <v>0</v>
      </c>
      <c r="N8" s="7">
        <f>OBJEDNÁVKA!O41</f>
        <v>0</v>
      </c>
      <c r="O8" s="7">
        <f>OBJEDNÁVKA!P41</f>
        <v>0</v>
      </c>
      <c r="P8" s="8">
        <f t="shared" si="2"/>
        <v>0</v>
      </c>
      <c r="Q8" s="8">
        <f t="shared" si="3"/>
        <v>0</v>
      </c>
      <c r="R8" s="8"/>
      <c r="S8" s="8">
        <f t="shared" si="4"/>
        <v>0.04</v>
      </c>
      <c r="T8" s="8">
        <f t="shared" si="5"/>
        <v>0.04</v>
      </c>
      <c r="U8" s="8">
        <f t="shared" si="5"/>
        <v>0.04</v>
      </c>
      <c r="V8" s="8">
        <f t="shared" si="6"/>
        <v>0.04</v>
      </c>
      <c r="W8" s="8"/>
      <c r="X8" s="8">
        <f t="shared" si="7"/>
        <v>0</v>
      </c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s="20" customFormat="1" ht="24" customHeight="1" x14ac:dyDescent="0.2">
      <c r="A9" s="7">
        <v>5</v>
      </c>
      <c r="B9" s="62">
        <f>OBJEDNÁVKA!C42</f>
        <v>0</v>
      </c>
      <c r="C9" s="62">
        <f>OBJEDNÁVKA!D42</f>
        <v>0</v>
      </c>
      <c r="D9" s="7">
        <f>OBJEDNÁVKA!E42</f>
        <v>0</v>
      </c>
      <c r="E9" s="7">
        <f>OBJEDNÁVKA!F42</f>
        <v>0</v>
      </c>
      <c r="F9" s="62">
        <f>OBJEDNÁVKA!G42</f>
        <v>0</v>
      </c>
      <c r="G9" s="62">
        <f>OBJEDNÁVKA!H42</f>
        <v>0</v>
      </c>
      <c r="H9" s="7">
        <f>OBJEDNÁVKA!I42</f>
        <v>0</v>
      </c>
      <c r="I9" s="7">
        <f t="shared" si="0"/>
        <v>25</v>
      </c>
      <c r="J9" s="7">
        <f t="shared" si="0"/>
        <v>25</v>
      </c>
      <c r="K9" s="19">
        <f t="shared" si="1"/>
        <v>0</v>
      </c>
      <c r="L9" s="7">
        <f>OBJEDNÁVKA!M42</f>
        <v>0</v>
      </c>
      <c r="M9" s="7">
        <f>OBJEDNÁVKA!N42</f>
        <v>0</v>
      </c>
      <c r="N9" s="7">
        <f>OBJEDNÁVKA!O42</f>
        <v>0</v>
      </c>
      <c r="O9" s="7">
        <f>OBJEDNÁVKA!P42</f>
        <v>0</v>
      </c>
      <c r="P9" s="8">
        <f t="shared" si="2"/>
        <v>0</v>
      </c>
      <c r="Q9" s="8">
        <f t="shared" si="3"/>
        <v>0</v>
      </c>
      <c r="R9" s="8"/>
      <c r="S9" s="8">
        <f t="shared" si="4"/>
        <v>0.04</v>
      </c>
      <c r="T9" s="8">
        <f t="shared" si="5"/>
        <v>0.04</v>
      </c>
      <c r="U9" s="8">
        <f t="shared" si="5"/>
        <v>0.04</v>
      </c>
      <c r="V9" s="8">
        <f t="shared" si="6"/>
        <v>0.04</v>
      </c>
      <c r="W9" s="8"/>
      <c r="X9" s="8">
        <f t="shared" si="7"/>
        <v>0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20" customFormat="1" ht="24" customHeight="1" x14ac:dyDescent="0.2">
      <c r="A10" s="7">
        <v>6</v>
      </c>
      <c r="B10" s="62">
        <f>OBJEDNÁVKA!C43</f>
        <v>0</v>
      </c>
      <c r="C10" s="62">
        <f>OBJEDNÁVKA!D43</f>
        <v>0</v>
      </c>
      <c r="D10" s="7">
        <f>OBJEDNÁVKA!E43</f>
        <v>0</v>
      </c>
      <c r="E10" s="7">
        <f>OBJEDNÁVKA!F43</f>
        <v>0</v>
      </c>
      <c r="F10" s="62">
        <f>OBJEDNÁVKA!G43</f>
        <v>0</v>
      </c>
      <c r="G10" s="62">
        <f>OBJEDNÁVKA!H43</f>
        <v>0</v>
      </c>
      <c r="H10" s="7">
        <f>OBJEDNÁVKA!I43</f>
        <v>0</v>
      </c>
      <c r="I10" s="7">
        <f t="shared" si="0"/>
        <v>25</v>
      </c>
      <c r="J10" s="7">
        <f t="shared" si="0"/>
        <v>25</v>
      </c>
      <c r="K10" s="19">
        <f t="shared" si="1"/>
        <v>0</v>
      </c>
      <c r="L10" s="7">
        <f>OBJEDNÁVKA!M43</f>
        <v>0</v>
      </c>
      <c r="M10" s="7">
        <f>OBJEDNÁVKA!N43</f>
        <v>0</v>
      </c>
      <c r="N10" s="7">
        <f>OBJEDNÁVKA!O43</f>
        <v>0</v>
      </c>
      <c r="O10" s="7">
        <f>OBJEDNÁVKA!P43</f>
        <v>0</v>
      </c>
      <c r="P10" s="8">
        <f t="shared" si="2"/>
        <v>0</v>
      </c>
      <c r="Q10" s="8">
        <f t="shared" si="3"/>
        <v>0</v>
      </c>
      <c r="R10" s="8"/>
      <c r="S10" s="8">
        <f t="shared" si="4"/>
        <v>0.04</v>
      </c>
      <c r="T10" s="8">
        <f t="shared" si="5"/>
        <v>0.04</v>
      </c>
      <c r="U10" s="8">
        <f t="shared" si="5"/>
        <v>0.04</v>
      </c>
      <c r="V10" s="8">
        <f t="shared" si="6"/>
        <v>0.04</v>
      </c>
      <c r="W10" s="8"/>
      <c r="X10" s="8">
        <f t="shared" si="7"/>
        <v>0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s="20" customFormat="1" ht="24" customHeight="1" x14ac:dyDescent="0.2">
      <c r="A11" s="7">
        <v>7</v>
      </c>
      <c r="B11" s="62">
        <f>OBJEDNÁVKA!C44</f>
        <v>0</v>
      </c>
      <c r="C11" s="62">
        <f>OBJEDNÁVKA!D44</f>
        <v>0</v>
      </c>
      <c r="D11" s="7">
        <f>OBJEDNÁVKA!E44</f>
        <v>0</v>
      </c>
      <c r="E11" s="7">
        <f>OBJEDNÁVKA!F44</f>
        <v>0</v>
      </c>
      <c r="F11" s="62">
        <f>OBJEDNÁVKA!G44</f>
        <v>0</v>
      </c>
      <c r="G11" s="62">
        <f>OBJEDNÁVKA!H44</f>
        <v>0</v>
      </c>
      <c r="H11" s="7">
        <f>OBJEDNÁVKA!I44</f>
        <v>0</v>
      </c>
      <c r="I11" s="7">
        <f t="shared" si="0"/>
        <v>25</v>
      </c>
      <c r="J11" s="7">
        <f t="shared" si="0"/>
        <v>25</v>
      </c>
      <c r="K11" s="19">
        <f t="shared" si="1"/>
        <v>0</v>
      </c>
      <c r="L11" s="7">
        <f>OBJEDNÁVKA!M44</f>
        <v>0</v>
      </c>
      <c r="M11" s="7">
        <f>OBJEDNÁVKA!N44</f>
        <v>0</v>
      </c>
      <c r="N11" s="7">
        <f>OBJEDNÁVKA!O44</f>
        <v>0</v>
      </c>
      <c r="O11" s="7">
        <f>OBJEDNÁVKA!P44</f>
        <v>0</v>
      </c>
      <c r="P11" s="8">
        <f t="shared" si="2"/>
        <v>0</v>
      </c>
      <c r="Q11" s="8">
        <f t="shared" si="3"/>
        <v>0</v>
      </c>
      <c r="R11" s="8"/>
      <c r="S11" s="8">
        <f t="shared" si="4"/>
        <v>0.04</v>
      </c>
      <c r="T11" s="8">
        <f t="shared" si="5"/>
        <v>0.04</v>
      </c>
      <c r="U11" s="8">
        <f t="shared" si="5"/>
        <v>0.04</v>
      </c>
      <c r="V11" s="8">
        <f t="shared" si="6"/>
        <v>0.04</v>
      </c>
      <c r="W11" s="8"/>
      <c r="X11" s="8">
        <f t="shared" si="7"/>
        <v>0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3" s="20" customFormat="1" ht="24" customHeight="1" x14ac:dyDescent="0.2">
      <c r="A12" s="7">
        <v>8</v>
      </c>
      <c r="B12" s="62">
        <f>OBJEDNÁVKA!C45</f>
        <v>0</v>
      </c>
      <c r="C12" s="62">
        <f>OBJEDNÁVKA!D45</f>
        <v>0</v>
      </c>
      <c r="D12" s="7">
        <f>OBJEDNÁVKA!E45</f>
        <v>0</v>
      </c>
      <c r="E12" s="7">
        <f>OBJEDNÁVKA!F45</f>
        <v>0</v>
      </c>
      <c r="F12" s="62">
        <f>OBJEDNÁVKA!G45</f>
        <v>0</v>
      </c>
      <c r="G12" s="62">
        <f>OBJEDNÁVKA!H45</f>
        <v>0</v>
      </c>
      <c r="H12" s="7">
        <f>OBJEDNÁVKA!I45</f>
        <v>0</v>
      </c>
      <c r="I12" s="7">
        <f t="shared" si="0"/>
        <v>25</v>
      </c>
      <c r="J12" s="7">
        <f t="shared" si="0"/>
        <v>25</v>
      </c>
      <c r="K12" s="19">
        <f t="shared" si="1"/>
        <v>0</v>
      </c>
      <c r="L12" s="7">
        <f>OBJEDNÁVKA!M45</f>
        <v>0</v>
      </c>
      <c r="M12" s="7">
        <f>OBJEDNÁVKA!N45</f>
        <v>0</v>
      </c>
      <c r="N12" s="7">
        <f>OBJEDNÁVKA!O45</f>
        <v>0</v>
      </c>
      <c r="O12" s="7">
        <f>OBJEDNÁVKA!P45</f>
        <v>0</v>
      </c>
      <c r="P12" s="8">
        <f t="shared" si="2"/>
        <v>0</v>
      </c>
      <c r="Q12" s="8">
        <f t="shared" si="3"/>
        <v>0</v>
      </c>
      <c r="R12" s="8"/>
      <c r="S12" s="8">
        <f t="shared" si="4"/>
        <v>0.04</v>
      </c>
      <c r="T12" s="8">
        <f t="shared" si="5"/>
        <v>0.04</v>
      </c>
      <c r="U12" s="8">
        <f t="shared" si="5"/>
        <v>0.04</v>
      </c>
      <c r="V12" s="8">
        <f t="shared" si="6"/>
        <v>0.04</v>
      </c>
      <c r="W12" s="8"/>
      <c r="X12" s="8">
        <f t="shared" si="7"/>
        <v>0</v>
      </c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3" s="20" customFormat="1" ht="24" customHeight="1" x14ac:dyDescent="0.2">
      <c r="A13" s="7">
        <v>9</v>
      </c>
      <c r="B13" s="62">
        <f>OBJEDNÁVKA!C46</f>
        <v>0</v>
      </c>
      <c r="C13" s="62">
        <f>OBJEDNÁVKA!D46</f>
        <v>0</v>
      </c>
      <c r="D13" s="7">
        <f>OBJEDNÁVKA!E46</f>
        <v>0</v>
      </c>
      <c r="E13" s="7">
        <f>OBJEDNÁVKA!F46</f>
        <v>0</v>
      </c>
      <c r="F13" s="62">
        <f>OBJEDNÁVKA!G46</f>
        <v>0</v>
      </c>
      <c r="G13" s="62">
        <f>OBJEDNÁVKA!H46</f>
        <v>0</v>
      </c>
      <c r="H13" s="7">
        <f>OBJEDNÁVKA!I46</f>
        <v>0</v>
      </c>
      <c r="I13" s="7">
        <f t="shared" si="0"/>
        <v>25</v>
      </c>
      <c r="J13" s="7">
        <f t="shared" si="0"/>
        <v>25</v>
      </c>
      <c r="K13" s="19">
        <f t="shared" si="1"/>
        <v>0</v>
      </c>
      <c r="L13" s="7">
        <f>OBJEDNÁVKA!M46</f>
        <v>0</v>
      </c>
      <c r="M13" s="7">
        <f>OBJEDNÁVKA!N46</f>
        <v>0</v>
      </c>
      <c r="N13" s="7">
        <f>OBJEDNÁVKA!O46</f>
        <v>0</v>
      </c>
      <c r="O13" s="7">
        <f>OBJEDNÁVKA!P46</f>
        <v>0</v>
      </c>
      <c r="P13" s="8">
        <f t="shared" si="2"/>
        <v>0</v>
      </c>
      <c r="Q13" s="8">
        <f t="shared" si="3"/>
        <v>0</v>
      </c>
      <c r="R13" s="8"/>
      <c r="S13" s="8">
        <f t="shared" si="4"/>
        <v>0.04</v>
      </c>
      <c r="T13" s="8">
        <f t="shared" si="5"/>
        <v>0.04</v>
      </c>
      <c r="U13" s="8">
        <f t="shared" si="5"/>
        <v>0.04</v>
      </c>
      <c r="V13" s="8">
        <f t="shared" si="6"/>
        <v>0.04</v>
      </c>
      <c r="W13" s="8"/>
      <c r="X13" s="8">
        <f t="shared" si="7"/>
        <v>0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s="20" customFormat="1" ht="24" customHeight="1" x14ac:dyDescent="0.2">
      <c r="A14" s="7">
        <v>10</v>
      </c>
      <c r="B14" s="62">
        <f>OBJEDNÁVKA!C47</f>
        <v>0</v>
      </c>
      <c r="C14" s="62">
        <f>OBJEDNÁVKA!D47</f>
        <v>0</v>
      </c>
      <c r="D14" s="7">
        <f>OBJEDNÁVKA!E47</f>
        <v>0</v>
      </c>
      <c r="E14" s="7">
        <f>OBJEDNÁVKA!F47</f>
        <v>0</v>
      </c>
      <c r="F14" s="62">
        <f>OBJEDNÁVKA!G47</f>
        <v>0</v>
      </c>
      <c r="G14" s="62">
        <f>OBJEDNÁVKA!H47</f>
        <v>0</v>
      </c>
      <c r="H14" s="7">
        <f>OBJEDNÁVKA!I47</f>
        <v>0</v>
      </c>
      <c r="I14" s="7">
        <f t="shared" si="0"/>
        <v>25</v>
      </c>
      <c r="J14" s="7">
        <f t="shared" si="0"/>
        <v>25</v>
      </c>
      <c r="K14" s="19">
        <f t="shared" si="1"/>
        <v>0</v>
      </c>
      <c r="L14" s="7">
        <f>OBJEDNÁVKA!M47</f>
        <v>0</v>
      </c>
      <c r="M14" s="7">
        <f>OBJEDNÁVKA!N47</f>
        <v>0</v>
      </c>
      <c r="N14" s="7">
        <f>OBJEDNÁVKA!O47</f>
        <v>0</v>
      </c>
      <c r="O14" s="7">
        <f>OBJEDNÁVKA!P47</f>
        <v>0</v>
      </c>
      <c r="P14" s="8">
        <f t="shared" si="2"/>
        <v>0</v>
      </c>
      <c r="Q14" s="8">
        <f t="shared" si="3"/>
        <v>0</v>
      </c>
      <c r="R14" s="8"/>
      <c r="S14" s="8">
        <f t="shared" si="4"/>
        <v>0.04</v>
      </c>
      <c r="T14" s="8">
        <f t="shared" si="5"/>
        <v>0.04</v>
      </c>
      <c r="U14" s="8">
        <f t="shared" si="5"/>
        <v>0.04</v>
      </c>
      <c r="V14" s="8">
        <f t="shared" si="6"/>
        <v>0.04</v>
      </c>
      <c r="W14" s="8"/>
      <c r="X14" s="8">
        <f t="shared" si="7"/>
        <v>0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s="20" customFormat="1" ht="24" customHeight="1" x14ac:dyDescent="0.2">
      <c r="A15" s="7">
        <v>11</v>
      </c>
      <c r="B15" s="62">
        <f>OBJEDNÁVKA!C48</f>
        <v>0</v>
      </c>
      <c r="C15" s="62">
        <f>OBJEDNÁVKA!D48</f>
        <v>0</v>
      </c>
      <c r="D15" s="7">
        <f>OBJEDNÁVKA!E48</f>
        <v>0</v>
      </c>
      <c r="E15" s="7">
        <f>OBJEDNÁVKA!F48</f>
        <v>0</v>
      </c>
      <c r="F15" s="62">
        <f>OBJEDNÁVKA!G48</f>
        <v>0</v>
      </c>
      <c r="G15" s="62">
        <f>OBJEDNÁVKA!H48</f>
        <v>0</v>
      </c>
      <c r="H15" s="7">
        <f>OBJEDNÁVKA!I48</f>
        <v>0</v>
      </c>
      <c r="I15" s="7">
        <f t="shared" si="0"/>
        <v>25</v>
      </c>
      <c r="J15" s="7">
        <f t="shared" si="0"/>
        <v>25</v>
      </c>
      <c r="K15" s="19">
        <f t="shared" si="1"/>
        <v>0</v>
      </c>
      <c r="L15" s="7">
        <f>OBJEDNÁVKA!M48</f>
        <v>0</v>
      </c>
      <c r="M15" s="7">
        <f>OBJEDNÁVKA!N48</f>
        <v>0</v>
      </c>
      <c r="N15" s="7">
        <f>OBJEDNÁVKA!O48</f>
        <v>0</v>
      </c>
      <c r="O15" s="7">
        <f>OBJEDNÁVKA!P48</f>
        <v>0</v>
      </c>
      <c r="P15" s="8">
        <f t="shared" si="2"/>
        <v>0</v>
      </c>
      <c r="Q15" s="8">
        <f t="shared" si="3"/>
        <v>0</v>
      </c>
      <c r="R15" s="8"/>
      <c r="S15" s="8">
        <f t="shared" si="4"/>
        <v>0.04</v>
      </c>
      <c r="T15" s="8">
        <f t="shared" si="5"/>
        <v>0.04</v>
      </c>
      <c r="U15" s="8">
        <f t="shared" si="5"/>
        <v>0.04</v>
      </c>
      <c r="V15" s="8">
        <f t="shared" si="6"/>
        <v>0.04</v>
      </c>
      <c r="W15" s="8"/>
      <c r="X15" s="8">
        <f t="shared" si="7"/>
        <v>0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s="20" customFormat="1" ht="24" customHeight="1" x14ac:dyDescent="0.2">
      <c r="A16" s="7">
        <v>12</v>
      </c>
      <c r="B16" s="62">
        <f>OBJEDNÁVKA!C49</f>
        <v>0</v>
      </c>
      <c r="C16" s="62">
        <f>OBJEDNÁVKA!D49</f>
        <v>0</v>
      </c>
      <c r="D16" s="7">
        <f>OBJEDNÁVKA!E49</f>
        <v>0</v>
      </c>
      <c r="E16" s="7">
        <f>OBJEDNÁVKA!F49</f>
        <v>0</v>
      </c>
      <c r="F16" s="62">
        <f>OBJEDNÁVKA!G49</f>
        <v>0</v>
      </c>
      <c r="G16" s="62">
        <f>OBJEDNÁVKA!H49</f>
        <v>0</v>
      </c>
      <c r="H16" s="7">
        <f>OBJEDNÁVKA!I49</f>
        <v>0</v>
      </c>
      <c r="I16" s="7">
        <f t="shared" si="0"/>
        <v>25</v>
      </c>
      <c r="J16" s="7">
        <f t="shared" si="0"/>
        <v>25</v>
      </c>
      <c r="K16" s="19">
        <f t="shared" si="1"/>
        <v>0</v>
      </c>
      <c r="L16" s="7">
        <f>OBJEDNÁVKA!M49</f>
        <v>0</v>
      </c>
      <c r="M16" s="7">
        <f>OBJEDNÁVKA!N49</f>
        <v>0</v>
      </c>
      <c r="N16" s="7">
        <f>OBJEDNÁVKA!O49</f>
        <v>0</v>
      </c>
      <c r="O16" s="7">
        <f>OBJEDNÁVKA!P49</f>
        <v>0</v>
      </c>
      <c r="P16" s="8">
        <f t="shared" si="2"/>
        <v>0</v>
      </c>
      <c r="Q16" s="8">
        <f t="shared" si="3"/>
        <v>0</v>
      </c>
      <c r="R16" s="8"/>
      <c r="S16" s="8">
        <f t="shared" si="4"/>
        <v>0.04</v>
      </c>
      <c r="T16" s="8">
        <f t="shared" si="5"/>
        <v>0.04</v>
      </c>
      <c r="U16" s="8">
        <f t="shared" si="5"/>
        <v>0.04</v>
      </c>
      <c r="V16" s="8">
        <f t="shared" si="6"/>
        <v>0.04</v>
      </c>
      <c r="W16" s="8"/>
      <c r="X16" s="8">
        <f t="shared" si="7"/>
        <v>0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3" s="20" customFormat="1" ht="24" customHeight="1" x14ac:dyDescent="0.2">
      <c r="A17" s="7">
        <v>13</v>
      </c>
      <c r="B17" s="62">
        <f>OBJEDNÁVKA!C50</f>
        <v>0</v>
      </c>
      <c r="C17" s="62">
        <f>OBJEDNÁVKA!D50</f>
        <v>0</v>
      </c>
      <c r="D17" s="7">
        <f>OBJEDNÁVKA!E50</f>
        <v>0</v>
      </c>
      <c r="E17" s="7">
        <f>OBJEDNÁVKA!F50</f>
        <v>0</v>
      </c>
      <c r="F17" s="62">
        <f>OBJEDNÁVKA!G50</f>
        <v>0</v>
      </c>
      <c r="G17" s="62">
        <f>OBJEDNÁVKA!H50</f>
        <v>0</v>
      </c>
      <c r="H17" s="7">
        <f>OBJEDNÁVKA!I50</f>
        <v>0</v>
      </c>
      <c r="I17" s="7">
        <f t="shared" si="0"/>
        <v>25</v>
      </c>
      <c r="J17" s="7">
        <f t="shared" si="0"/>
        <v>25</v>
      </c>
      <c r="K17" s="19">
        <f t="shared" si="1"/>
        <v>0</v>
      </c>
      <c r="L17" s="7">
        <f>OBJEDNÁVKA!M50</f>
        <v>0</v>
      </c>
      <c r="M17" s="7">
        <f>OBJEDNÁVKA!N50</f>
        <v>0</v>
      </c>
      <c r="N17" s="7">
        <f>OBJEDNÁVKA!O50</f>
        <v>0</v>
      </c>
      <c r="O17" s="7">
        <f>OBJEDNÁVKA!P50</f>
        <v>0</v>
      </c>
      <c r="P17" s="8">
        <f t="shared" si="2"/>
        <v>0</v>
      </c>
      <c r="Q17" s="8">
        <f t="shared" si="3"/>
        <v>0</v>
      </c>
      <c r="R17" s="8"/>
      <c r="S17" s="8">
        <f t="shared" si="4"/>
        <v>0.04</v>
      </c>
      <c r="T17" s="8">
        <f t="shared" si="5"/>
        <v>0.04</v>
      </c>
      <c r="U17" s="8">
        <f t="shared" si="5"/>
        <v>0.04</v>
      </c>
      <c r="V17" s="8">
        <f t="shared" si="6"/>
        <v>0.04</v>
      </c>
      <c r="W17" s="8"/>
      <c r="X17" s="8">
        <f t="shared" si="7"/>
        <v>0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3" s="20" customFormat="1" ht="24" customHeight="1" x14ac:dyDescent="0.2">
      <c r="A18" s="7">
        <v>14</v>
      </c>
      <c r="B18" s="62">
        <f>OBJEDNÁVKA!C51</f>
        <v>0</v>
      </c>
      <c r="C18" s="62">
        <f>OBJEDNÁVKA!D51</f>
        <v>0</v>
      </c>
      <c r="D18" s="7">
        <f>OBJEDNÁVKA!E51</f>
        <v>0</v>
      </c>
      <c r="E18" s="7">
        <f>OBJEDNÁVKA!F51</f>
        <v>0</v>
      </c>
      <c r="F18" s="62">
        <f>OBJEDNÁVKA!G51</f>
        <v>0</v>
      </c>
      <c r="G18" s="62">
        <f>OBJEDNÁVKA!H51</f>
        <v>0</v>
      </c>
      <c r="H18" s="7">
        <f>OBJEDNÁVKA!I51</f>
        <v>0</v>
      </c>
      <c r="I18" s="7">
        <f t="shared" si="0"/>
        <v>25</v>
      </c>
      <c r="J18" s="7">
        <f t="shared" si="0"/>
        <v>25</v>
      </c>
      <c r="K18" s="19">
        <f t="shared" si="1"/>
        <v>0</v>
      </c>
      <c r="L18" s="7">
        <f>OBJEDNÁVKA!M51</f>
        <v>0</v>
      </c>
      <c r="M18" s="7">
        <f>OBJEDNÁVKA!N51</f>
        <v>0</v>
      </c>
      <c r="N18" s="7">
        <f>OBJEDNÁVKA!O51</f>
        <v>0</v>
      </c>
      <c r="O18" s="7">
        <f>OBJEDNÁVKA!P51</f>
        <v>0</v>
      </c>
      <c r="P18" s="8">
        <f t="shared" si="2"/>
        <v>0</v>
      </c>
      <c r="Q18" s="8">
        <f t="shared" si="3"/>
        <v>0</v>
      </c>
      <c r="R18" s="8"/>
      <c r="S18" s="8">
        <f t="shared" si="4"/>
        <v>0.04</v>
      </c>
      <c r="T18" s="8">
        <f t="shared" si="5"/>
        <v>0.04</v>
      </c>
      <c r="U18" s="8">
        <f t="shared" si="5"/>
        <v>0.04</v>
      </c>
      <c r="V18" s="8">
        <f t="shared" si="6"/>
        <v>0.04</v>
      </c>
      <c r="W18" s="8"/>
      <c r="X18" s="8">
        <f t="shared" si="7"/>
        <v>0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s="20" customFormat="1" ht="24" customHeight="1" x14ac:dyDescent="0.2">
      <c r="A19" s="7">
        <v>15</v>
      </c>
      <c r="B19" s="62">
        <f>OBJEDNÁVKA!C52</f>
        <v>0</v>
      </c>
      <c r="C19" s="62">
        <f>OBJEDNÁVKA!D52</f>
        <v>0</v>
      </c>
      <c r="D19" s="7">
        <f>OBJEDNÁVKA!E52</f>
        <v>0</v>
      </c>
      <c r="E19" s="7">
        <f>OBJEDNÁVKA!F52</f>
        <v>0</v>
      </c>
      <c r="F19" s="62">
        <f>OBJEDNÁVKA!G52</f>
        <v>0</v>
      </c>
      <c r="G19" s="62">
        <f>OBJEDNÁVKA!H52</f>
        <v>0</v>
      </c>
      <c r="H19" s="7">
        <f>OBJEDNÁVKA!I52</f>
        <v>0</v>
      </c>
      <c r="I19" s="7">
        <f t="shared" si="0"/>
        <v>25</v>
      </c>
      <c r="J19" s="7">
        <f t="shared" si="0"/>
        <v>25</v>
      </c>
      <c r="K19" s="19">
        <f t="shared" si="1"/>
        <v>0</v>
      </c>
      <c r="L19" s="7">
        <f>OBJEDNÁVKA!M52</f>
        <v>0</v>
      </c>
      <c r="M19" s="7">
        <f>OBJEDNÁVKA!N52</f>
        <v>0</v>
      </c>
      <c r="N19" s="7">
        <f>OBJEDNÁVKA!O52</f>
        <v>0</v>
      </c>
      <c r="O19" s="7">
        <f>OBJEDNÁVKA!P52</f>
        <v>0</v>
      </c>
      <c r="P19" s="8">
        <f t="shared" si="2"/>
        <v>0</v>
      </c>
      <c r="Q19" s="8">
        <f t="shared" si="3"/>
        <v>0</v>
      </c>
      <c r="R19" s="8"/>
      <c r="S19" s="8">
        <f t="shared" si="4"/>
        <v>0.04</v>
      </c>
      <c r="T19" s="8">
        <f t="shared" si="5"/>
        <v>0.04</v>
      </c>
      <c r="U19" s="8">
        <f t="shared" si="5"/>
        <v>0.04</v>
      </c>
      <c r="V19" s="8">
        <f t="shared" si="6"/>
        <v>0.04</v>
      </c>
      <c r="W19" s="8"/>
      <c r="X19" s="8">
        <f t="shared" si="7"/>
        <v>0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spans="1:43" s="20" customFormat="1" ht="24" customHeight="1" x14ac:dyDescent="0.2">
      <c r="A20" s="7">
        <v>16</v>
      </c>
      <c r="B20" s="62">
        <f>OBJEDNÁVKA!C53</f>
        <v>0</v>
      </c>
      <c r="C20" s="62">
        <f>OBJEDNÁVKA!D53</f>
        <v>0</v>
      </c>
      <c r="D20" s="7">
        <f>OBJEDNÁVKA!E53</f>
        <v>0</v>
      </c>
      <c r="E20" s="7">
        <f>OBJEDNÁVKA!F53</f>
        <v>0</v>
      </c>
      <c r="F20" s="62">
        <f>OBJEDNÁVKA!G53</f>
        <v>0</v>
      </c>
      <c r="G20" s="62">
        <f>OBJEDNÁVKA!H53</f>
        <v>0</v>
      </c>
      <c r="H20" s="7">
        <f>OBJEDNÁVKA!I53</f>
        <v>0</v>
      </c>
      <c r="I20" s="7">
        <f t="shared" si="0"/>
        <v>25</v>
      </c>
      <c r="J20" s="7">
        <f t="shared" si="0"/>
        <v>25</v>
      </c>
      <c r="K20" s="19">
        <f t="shared" si="1"/>
        <v>0</v>
      </c>
      <c r="L20" s="7">
        <f>OBJEDNÁVKA!M53</f>
        <v>0</v>
      </c>
      <c r="M20" s="7">
        <f>OBJEDNÁVKA!N53</f>
        <v>0</v>
      </c>
      <c r="N20" s="7">
        <f>OBJEDNÁVKA!O53</f>
        <v>0</v>
      </c>
      <c r="O20" s="7">
        <f>OBJEDNÁVKA!P53</f>
        <v>0</v>
      </c>
      <c r="P20" s="8">
        <f t="shared" si="2"/>
        <v>0</v>
      </c>
      <c r="Q20" s="8">
        <f t="shared" si="3"/>
        <v>0</v>
      </c>
      <c r="R20" s="8"/>
      <c r="S20" s="8">
        <f t="shared" si="4"/>
        <v>0.04</v>
      </c>
      <c r="T20" s="8">
        <f t="shared" si="5"/>
        <v>0.04</v>
      </c>
      <c r="U20" s="8">
        <f t="shared" si="5"/>
        <v>0.04</v>
      </c>
      <c r="V20" s="8">
        <f t="shared" si="6"/>
        <v>0.04</v>
      </c>
      <c r="W20" s="8"/>
      <c r="X20" s="8">
        <f t="shared" si="7"/>
        <v>0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 s="20" customFormat="1" ht="24" customHeight="1" x14ac:dyDescent="0.2">
      <c r="A21" s="7">
        <v>17</v>
      </c>
      <c r="B21" s="62">
        <f>OBJEDNÁVKA!C54</f>
        <v>0</v>
      </c>
      <c r="C21" s="62">
        <f>OBJEDNÁVKA!D54</f>
        <v>0</v>
      </c>
      <c r="D21" s="7">
        <f>OBJEDNÁVKA!E54</f>
        <v>0</v>
      </c>
      <c r="E21" s="7">
        <f>OBJEDNÁVKA!F54</f>
        <v>0</v>
      </c>
      <c r="F21" s="62">
        <f>OBJEDNÁVKA!G54</f>
        <v>0</v>
      </c>
      <c r="G21" s="62">
        <f>OBJEDNÁVKA!H54</f>
        <v>0</v>
      </c>
      <c r="H21" s="7">
        <f>OBJEDNÁVKA!I54</f>
        <v>0</v>
      </c>
      <c r="I21" s="7">
        <f t="shared" si="0"/>
        <v>25</v>
      </c>
      <c r="J21" s="7">
        <f t="shared" si="0"/>
        <v>25</v>
      </c>
      <c r="K21" s="19">
        <f t="shared" si="1"/>
        <v>0</v>
      </c>
      <c r="L21" s="7">
        <f>OBJEDNÁVKA!M54</f>
        <v>0</v>
      </c>
      <c r="M21" s="7">
        <f>OBJEDNÁVKA!N54</f>
        <v>0</v>
      </c>
      <c r="N21" s="7">
        <f>OBJEDNÁVKA!O54</f>
        <v>0</v>
      </c>
      <c r="O21" s="7">
        <f>OBJEDNÁVKA!P54</f>
        <v>0</v>
      </c>
      <c r="P21" s="8">
        <f t="shared" si="2"/>
        <v>0</v>
      </c>
      <c r="Q21" s="8">
        <f t="shared" si="3"/>
        <v>0</v>
      </c>
      <c r="R21" s="8"/>
      <c r="S21" s="8">
        <f t="shared" si="4"/>
        <v>0.04</v>
      </c>
      <c r="T21" s="8">
        <f t="shared" si="5"/>
        <v>0.04</v>
      </c>
      <c r="U21" s="8">
        <f t="shared" si="5"/>
        <v>0.04</v>
      </c>
      <c r="V21" s="8">
        <f t="shared" si="6"/>
        <v>0.04</v>
      </c>
      <c r="W21" s="8"/>
      <c r="X21" s="8">
        <f t="shared" si="7"/>
        <v>0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43" s="20" customFormat="1" ht="24" customHeight="1" x14ac:dyDescent="0.2">
      <c r="A22" s="7">
        <v>18</v>
      </c>
      <c r="B22" s="62">
        <f>OBJEDNÁVKA!C55</f>
        <v>0</v>
      </c>
      <c r="C22" s="62">
        <f>OBJEDNÁVKA!D55</f>
        <v>0</v>
      </c>
      <c r="D22" s="7">
        <f>OBJEDNÁVKA!E55</f>
        <v>0</v>
      </c>
      <c r="E22" s="7">
        <f>OBJEDNÁVKA!F55</f>
        <v>0</v>
      </c>
      <c r="F22" s="62">
        <f>OBJEDNÁVKA!G55</f>
        <v>0</v>
      </c>
      <c r="G22" s="62">
        <f>OBJEDNÁVKA!H55</f>
        <v>0</v>
      </c>
      <c r="H22" s="7">
        <f>OBJEDNÁVKA!I55</f>
        <v>0</v>
      </c>
      <c r="I22" s="7">
        <f t="shared" si="0"/>
        <v>25</v>
      </c>
      <c r="J22" s="7">
        <f t="shared" si="0"/>
        <v>25</v>
      </c>
      <c r="K22" s="19">
        <f t="shared" si="1"/>
        <v>0</v>
      </c>
      <c r="L22" s="7">
        <f>OBJEDNÁVKA!M55</f>
        <v>0</v>
      </c>
      <c r="M22" s="7">
        <f>OBJEDNÁVKA!N55</f>
        <v>0</v>
      </c>
      <c r="N22" s="7">
        <f>OBJEDNÁVKA!O55</f>
        <v>0</v>
      </c>
      <c r="O22" s="7">
        <f>OBJEDNÁVKA!P55</f>
        <v>0</v>
      </c>
      <c r="P22" s="8">
        <f t="shared" si="2"/>
        <v>0</v>
      </c>
      <c r="Q22" s="8">
        <f t="shared" si="3"/>
        <v>0</v>
      </c>
      <c r="R22" s="8"/>
      <c r="S22" s="8">
        <f t="shared" si="4"/>
        <v>0.04</v>
      </c>
      <c r="T22" s="8">
        <f t="shared" si="5"/>
        <v>0.04</v>
      </c>
      <c r="U22" s="8">
        <f t="shared" si="5"/>
        <v>0.04</v>
      </c>
      <c r="V22" s="8">
        <f t="shared" si="6"/>
        <v>0.04</v>
      </c>
      <c r="W22" s="8"/>
      <c r="X22" s="8">
        <f t="shared" si="7"/>
        <v>0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</row>
    <row r="23" spans="1:43" s="20" customFormat="1" ht="24" customHeight="1" x14ac:dyDescent="0.2">
      <c r="A23" s="7">
        <v>19</v>
      </c>
      <c r="B23" s="62">
        <f>OBJEDNÁVKA!C56</f>
        <v>0</v>
      </c>
      <c r="C23" s="62">
        <f>OBJEDNÁVKA!D56</f>
        <v>0</v>
      </c>
      <c r="D23" s="7">
        <f>OBJEDNÁVKA!E56</f>
        <v>0</v>
      </c>
      <c r="E23" s="7">
        <f>OBJEDNÁVKA!F56</f>
        <v>0</v>
      </c>
      <c r="F23" s="62">
        <f>OBJEDNÁVKA!G56</f>
        <v>0</v>
      </c>
      <c r="G23" s="62">
        <f>OBJEDNÁVKA!H56</f>
        <v>0</v>
      </c>
      <c r="H23" s="7">
        <f>OBJEDNÁVKA!I56</f>
        <v>0</v>
      </c>
      <c r="I23" s="7">
        <f t="shared" si="0"/>
        <v>25</v>
      </c>
      <c r="J23" s="7">
        <f t="shared" si="0"/>
        <v>25</v>
      </c>
      <c r="K23" s="19">
        <f t="shared" si="1"/>
        <v>0</v>
      </c>
      <c r="L23" s="7">
        <f>OBJEDNÁVKA!M56</f>
        <v>0</v>
      </c>
      <c r="M23" s="7">
        <f>OBJEDNÁVKA!N56</f>
        <v>0</v>
      </c>
      <c r="N23" s="7">
        <f>OBJEDNÁVKA!O56</f>
        <v>0</v>
      </c>
      <c r="O23" s="7">
        <f>OBJEDNÁVKA!P56</f>
        <v>0</v>
      </c>
      <c r="P23" s="8">
        <f t="shared" si="2"/>
        <v>0</v>
      </c>
      <c r="Q23" s="8">
        <f t="shared" si="3"/>
        <v>0</v>
      </c>
      <c r="R23" s="8"/>
      <c r="S23" s="8">
        <f t="shared" si="4"/>
        <v>0.04</v>
      </c>
      <c r="T23" s="8">
        <f t="shared" si="5"/>
        <v>0.04</v>
      </c>
      <c r="U23" s="8">
        <f t="shared" si="5"/>
        <v>0.04</v>
      </c>
      <c r="V23" s="8">
        <f t="shared" si="6"/>
        <v>0.04</v>
      </c>
      <c r="W23" s="8"/>
      <c r="X23" s="8">
        <f t="shared" si="7"/>
        <v>0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s="20" customFormat="1" ht="24" customHeight="1" x14ac:dyDescent="0.2">
      <c r="A24" s="7">
        <v>20</v>
      </c>
      <c r="B24" s="62">
        <f>OBJEDNÁVKA!C57</f>
        <v>0</v>
      </c>
      <c r="C24" s="62">
        <f>OBJEDNÁVKA!D57</f>
        <v>0</v>
      </c>
      <c r="D24" s="7">
        <f>OBJEDNÁVKA!E57</f>
        <v>0</v>
      </c>
      <c r="E24" s="7">
        <f>OBJEDNÁVKA!F57</f>
        <v>0</v>
      </c>
      <c r="F24" s="62">
        <f>OBJEDNÁVKA!G57</f>
        <v>0</v>
      </c>
      <c r="G24" s="62">
        <f>OBJEDNÁVKA!H57</f>
        <v>0</v>
      </c>
      <c r="H24" s="7">
        <f>OBJEDNÁVKA!I57</f>
        <v>0</v>
      </c>
      <c r="I24" s="7">
        <f t="shared" si="0"/>
        <v>25</v>
      </c>
      <c r="J24" s="7">
        <f t="shared" si="0"/>
        <v>25</v>
      </c>
      <c r="K24" s="19">
        <f t="shared" si="1"/>
        <v>0</v>
      </c>
      <c r="L24" s="7">
        <f>OBJEDNÁVKA!M57</f>
        <v>0</v>
      </c>
      <c r="M24" s="7">
        <f>OBJEDNÁVKA!N57</f>
        <v>0</v>
      </c>
      <c r="N24" s="7">
        <f>OBJEDNÁVKA!O57</f>
        <v>0</v>
      </c>
      <c r="O24" s="7">
        <f>OBJEDNÁVKA!P57</f>
        <v>0</v>
      </c>
      <c r="P24" s="8">
        <f t="shared" si="2"/>
        <v>0</v>
      </c>
      <c r="Q24" s="8">
        <f t="shared" si="3"/>
        <v>0</v>
      </c>
      <c r="R24" s="8"/>
      <c r="S24" s="8">
        <f t="shared" si="4"/>
        <v>0.04</v>
      </c>
      <c r="T24" s="8">
        <f t="shared" si="5"/>
        <v>0.04</v>
      </c>
      <c r="U24" s="8">
        <f t="shared" si="5"/>
        <v>0.04</v>
      </c>
      <c r="V24" s="8">
        <f t="shared" si="6"/>
        <v>0.04</v>
      </c>
      <c r="W24" s="8"/>
      <c r="X24" s="8">
        <f t="shared" si="7"/>
        <v>0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s="20" customFormat="1" ht="24" customHeight="1" x14ac:dyDescent="0.2">
      <c r="A25" s="7">
        <v>21</v>
      </c>
      <c r="B25" s="62">
        <f>OBJEDNÁVKA!C58</f>
        <v>0</v>
      </c>
      <c r="C25" s="62">
        <f>OBJEDNÁVKA!D58</f>
        <v>0</v>
      </c>
      <c r="D25" s="7">
        <f>OBJEDNÁVKA!E58</f>
        <v>0</v>
      </c>
      <c r="E25" s="7">
        <f>OBJEDNÁVKA!F58</f>
        <v>0</v>
      </c>
      <c r="F25" s="62">
        <f>OBJEDNÁVKA!G58</f>
        <v>0</v>
      </c>
      <c r="G25" s="62">
        <f>OBJEDNÁVKA!H58</f>
        <v>0</v>
      </c>
      <c r="H25" s="7">
        <f>OBJEDNÁVKA!I58</f>
        <v>0</v>
      </c>
      <c r="I25" s="7">
        <f t="shared" si="0"/>
        <v>25</v>
      </c>
      <c r="J25" s="7">
        <f t="shared" si="0"/>
        <v>25</v>
      </c>
      <c r="K25" s="19">
        <f t="shared" si="1"/>
        <v>0</v>
      </c>
      <c r="L25" s="7">
        <f>OBJEDNÁVKA!M58</f>
        <v>0</v>
      </c>
      <c r="M25" s="7">
        <f>OBJEDNÁVKA!N58</f>
        <v>0</v>
      </c>
      <c r="N25" s="7">
        <f>OBJEDNÁVKA!O58</f>
        <v>0</v>
      </c>
      <c r="O25" s="7">
        <f>OBJEDNÁVKA!P58</f>
        <v>0</v>
      </c>
      <c r="P25" s="8">
        <f t="shared" si="2"/>
        <v>0</v>
      </c>
      <c r="Q25" s="8">
        <f t="shared" si="3"/>
        <v>0</v>
      </c>
      <c r="R25" s="8"/>
      <c r="S25" s="8">
        <f t="shared" si="4"/>
        <v>0.04</v>
      </c>
      <c r="T25" s="8">
        <f t="shared" si="5"/>
        <v>0.04</v>
      </c>
      <c r="U25" s="8">
        <f t="shared" si="5"/>
        <v>0.04</v>
      </c>
      <c r="V25" s="8">
        <f t="shared" si="6"/>
        <v>0.04</v>
      </c>
      <c r="W25" s="8"/>
      <c r="X25" s="8">
        <f t="shared" si="7"/>
        <v>0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</row>
    <row r="26" spans="1:43" s="20" customFormat="1" ht="24" customHeight="1" x14ac:dyDescent="0.2">
      <c r="A26" s="7">
        <v>22</v>
      </c>
      <c r="B26" s="62">
        <f>OBJEDNÁVKA!C59</f>
        <v>0</v>
      </c>
      <c r="C26" s="62">
        <f>OBJEDNÁVKA!D59</f>
        <v>0</v>
      </c>
      <c r="D26" s="7">
        <f>OBJEDNÁVKA!E59</f>
        <v>0</v>
      </c>
      <c r="E26" s="7">
        <f>OBJEDNÁVKA!F59</f>
        <v>0</v>
      </c>
      <c r="F26" s="62">
        <f>OBJEDNÁVKA!G59</f>
        <v>0</v>
      </c>
      <c r="G26" s="62">
        <f>OBJEDNÁVKA!H59</f>
        <v>0</v>
      </c>
      <c r="H26" s="7">
        <f>OBJEDNÁVKA!I59</f>
        <v>0</v>
      </c>
      <c r="I26" s="7">
        <f t="shared" si="0"/>
        <v>25</v>
      </c>
      <c r="J26" s="7">
        <f t="shared" si="0"/>
        <v>25</v>
      </c>
      <c r="K26" s="19">
        <f t="shared" si="1"/>
        <v>0</v>
      </c>
      <c r="L26" s="7">
        <f>OBJEDNÁVKA!M59</f>
        <v>0</v>
      </c>
      <c r="M26" s="7">
        <f>OBJEDNÁVKA!N59</f>
        <v>0</v>
      </c>
      <c r="N26" s="7">
        <f>OBJEDNÁVKA!O59</f>
        <v>0</v>
      </c>
      <c r="O26" s="7">
        <f>OBJEDNÁVKA!P59</f>
        <v>0</v>
      </c>
      <c r="P26" s="8">
        <f t="shared" si="2"/>
        <v>0</v>
      </c>
      <c r="Q26" s="8">
        <f t="shared" si="3"/>
        <v>0</v>
      </c>
      <c r="R26" s="8"/>
      <c r="S26" s="8">
        <f t="shared" si="4"/>
        <v>0.04</v>
      </c>
      <c r="T26" s="8">
        <f t="shared" si="5"/>
        <v>0.04</v>
      </c>
      <c r="U26" s="8">
        <f t="shared" si="5"/>
        <v>0.04</v>
      </c>
      <c r="V26" s="8">
        <f t="shared" si="6"/>
        <v>0.04</v>
      </c>
      <c r="W26" s="8"/>
      <c r="X26" s="8">
        <f t="shared" si="7"/>
        <v>0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</row>
    <row r="27" spans="1:43" s="20" customFormat="1" ht="24" customHeight="1" x14ac:dyDescent="0.2">
      <c r="A27" s="7">
        <v>23</v>
      </c>
      <c r="B27" s="62">
        <f>OBJEDNÁVKA!C60</f>
        <v>0</v>
      </c>
      <c r="C27" s="62">
        <f>OBJEDNÁVKA!D60</f>
        <v>0</v>
      </c>
      <c r="D27" s="7">
        <f>OBJEDNÁVKA!E60</f>
        <v>0</v>
      </c>
      <c r="E27" s="7">
        <f>OBJEDNÁVKA!F60</f>
        <v>0</v>
      </c>
      <c r="F27" s="62">
        <f>OBJEDNÁVKA!G60</f>
        <v>0</v>
      </c>
      <c r="G27" s="62">
        <f>OBJEDNÁVKA!H60</f>
        <v>0</v>
      </c>
      <c r="H27" s="7">
        <f>OBJEDNÁVKA!I60</f>
        <v>0</v>
      </c>
      <c r="I27" s="7">
        <f t="shared" si="0"/>
        <v>25</v>
      </c>
      <c r="J27" s="7">
        <f t="shared" si="0"/>
        <v>25</v>
      </c>
      <c r="K27" s="19">
        <f t="shared" si="1"/>
        <v>0</v>
      </c>
      <c r="L27" s="7">
        <f>OBJEDNÁVKA!M60</f>
        <v>0</v>
      </c>
      <c r="M27" s="7">
        <f>OBJEDNÁVKA!N60</f>
        <v>0</v>
      </c>
      <c r="N27" s="7">
        <f>OBJEDNÁVKA!O60</f>
        <v>0</v>
      </c>
      <c r="O27" s="7">
        <f>OBJEDNÁVKA!P60</f>
        <v>0</v>
      </c>
      <c r="P27" s="8">
        <f t="shared" si="2"/>
        <v>0</v>
      </c>
      <c r="Q27" s="8">
        <f t="shared" si="3"/>
        <v>0</v>
      </c>
      <c r="R27" s="8"/>
      <c r="S27" s="8">
        <f t="shared" si="4"/>
        <v>0.04</v>
      </c>
      <c r="T27" s="8">
        <f t="shared" si="5"/>
        <v>0.04</v>
      </c>
      <c r="U27" s="8">
        <f t="shared" si="5"/>
        <v>0.04</v>
      </c>
      <c r="V27" s="8">
        <f t="shared" si="6"/>
        <v>0.04</v>
      </c>
      <c r="W27" s="8"/>
      <c r="X27" s="8">
        <f t="shared" si="7"/>
        <v>0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</row>
    <row r="28" spans="1:43" s="20" customFormat="1" ht="24" customHeight="1" x14ac:dyDescent="0.2">
      <c r="A28" s="7">
        <v>24</v>
      </c>
      <c r="B28" s="62">
        <f>OBJEDNÁVKA!C61</f>
        <v>0</v>
      </c>
      <c r="C28" s="62">
        <f>OBJEDNÁVKA!D61</f>
        <v>0</v>
      </c>
      <c r="D28" s="7">
        <f>OBJEDNÁVKA!E61</f>
        <v>0</v>
      </c>
      <c r="E28" s="7">
        <f>OBJEDNÁVKA!F61</f>
        <v>0</v>
      </c>
      <c r="F28" s="62">
        <f>OBJEDNÁVKA!G61</f>
        <v>0</v>
      </c>
      <c r="G28" s="62">
        <f>OBJEDNÁVKA!H61</f>
        <v>0</v>
      </c>
      <c r="H28" s="7">
        <f>OBJEDNÁVKA!I61</f>
        <v>0</v>
      </c>
      <c r="I28" s="7">
        <f t="shared" si="0"/>
        <v>25</v>
      </c>
      <c r="J28" s="7">
        <f t="shared" si="0"/>
        <v>25</v>
      </c>
      <c r="K28" s="19">
        <f t="shared" si="1"/>
        <v>0</v>
      </c>
      <c r="L28" s="7">
        <f>OBJEDNÁVKA!M61</f>
        <v>0</v>
      </c>
      <c r="M28" s="7">
        <f>OBJEDNÁVKA!N61</f>
        <v>0</v>
      </c>
      <c r="N28" s="7">
        <f>OBJEDNÁVKA!O61</f>
        <v>0</v>
      </c>
      <c r="O28" s="7">
        <f>OBJEDNÁVKA!P61</f>
        <v>0</v>
      </c>
      <c r="P28" s="8">
        <f t="shared" si="2"/>
        <v>0</v>
      </c>
      <c r="Q28" s="8">
        <f t="shared" si="3"/>
        <v>0</v>
      </c>
      <c r="R28" s="8"/>
      <c r="S28" s="8">
        <f t="shared" si="4"/>
        <v>0.04</v>
      </c>
      <c r="T28" s="8">
        <f t="shared" si="5"/>
        <v>0.04</v>
      </c>
      <c r="U28" s="8">
        <f t="shared" si="5"/>
        <v>0.04</v>
      </c>
      <c r="V28" s="8">
        <f t="shared" si="6"/>
        <v>0.04</v>
      </c>
      <c r="W28" s="8"/>
      <c r="X28" s="8">
        <f t="shared" si="7"/>
        <v>0</v>
      </c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s="20" customFormat="1" ht="24" customHeight="1" x14ac:dyDescent="0.2">
      <c r="A29" s="7">
        <v>25</v>
      </c>
      <c r="B29" s="62">
        <f>OBJEDNÁVKA!C62</f>
        <v>0</v>
      </c>
      <c r="C29" s="62">
        <f>OBJEDNÁVKA!D62</f>
        <v>0</v>
      </c>
      <c r="D29" s="7">
        <f>OBJEDNÁVKA!E62</f>
        <v>0</v>
      </c>
      <c r="E29" s="7">
        <f>OBJEDNÁVKA!F62</f>
        <v>0</v>
      </c>
      <c r="F29" s="62">
        <f>OBJEDNÁVKA!G62</f>
        <v>0</v>
      </c>
      <c r="G29" s="62">
        <f>OBJEDNÁVKA!H62</f>
        <v>0</v>
      </c>
      <c r="H29" s="7">
        <f>OBJEDNÁVKA!I62</f>
        <v>0</v>
      </c>
      <c r="I29" s="7">
        <f t="shared" si="0"/>
        <v>25</v>
      </c>
      <c r="J29" s="7">
        <f t="shared" si="0"/>
        <v>25</v>
      </c>
      <c r="K29" s="19">
        <f t="shared" si="1"/>
        <v>0</v>
      </c>
      <c r="L29" s="7">
        <f>OBJEDNÁVKA!M62</f>
        <v>0</v>
      </c>
      <c r="M29" s="7">
        <f>OBJEDNÁVKA!N62</f>
        <v>0</v>
      </c>
      <c r="N29" s="7">
        <f>OBJEDNÁVKA!O62</f>
        <v>0</v>
      </c>
      <c r="O29" s="7">
        <f>OBJEDNÁVKA!P62</f>
        <v>0</v>
      </c>
      <c r="P29" s="8">
        <f t="shared" si="2"/>
        <v>0</v>
      </c>
      <c r="Q29" s="8">
        <f t="shared" si="3"/>
        <v>0</v>
      </c>
      <c r="R29" s="8"/>
      <c r="S29" s="8">
        <f t="shared" si="4"/>
        <v>0.04</v>
      </c>
      <c r="T29" s="8">
        <f t="shared" si="5"/>
        <v>0.04</v>
      </c>
      <c r="U29" s="8">
        <f t="shared" si="5"/>
        <v>0.04</v>
      </c>
      <c r="V29" s="8">
        <f t="shared" si="6"/>
        <v>0.04</v>
      </c>
      <c r="W29" s="8"/>
      <c r="X29" s="8">
        <f t="shared" si="7"/>
        <v>0</v>
      </c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1:43" s="20" customFormat="1" ht="24" customHeight="1" x14ac:dyDescent="0.2">
      <c r="A30" s="7">
        <v>26</v>
      </c>
      <c r="B30" s="62">
        <f>OBJEDNÁVKA!C63</f>
        <v>0</v>
      </c>
      <c r="C30" s="62">
        <f>OBJEDNÁVKA!D63</f>
        <v>0</v>
      </c>
      <c r="D30" s="7">
        <f>OBJEDNÁVKA!E63</f>
        <v>0</v>
      </c>
      <c r="E30" s="7">
        <f>OBJEDNÁVKA!F63</f>
        <v>0</v>
      </c>
      <c r="F30" s="62">
        <f>OBJEDNÁVKA!G63</f>
        <v>0</v>
      </c>
      <c r="G30" s="62">
        <f>OBJEDNÁVKA!H63</f>
        <v>0</v>
      </c>
      <c r="H30" s="7">
        <f>OBJEDNÁVKA!I63</f>
        <v>0</v>
      </c>
      <c r="I30" s="7">
        <f t="shared" si="0"/>
        <v>25</v>
      </c>
      <c r="J30" s="7">
        <f t="shared" si="0"/>
        <v>25</v>
      </c>
      <c r="K30" s="19">
        <f t="shared" si="1"/>
        <v>0</v>
      </c>
      <c r="L30" s="7">
        <f>OBJEDNÁVKA!M63</f>
        <v>0</v>
      </c>
      <c r="M30" s="7">
        <f>OBJEDNÁVKA!N63</f>
        <v>0</v>
      </c>
      <c r="N30" s="7">
        <f>OBJEDNÁVKA!O63</f>
        <v>0</v>
      </c>
      <c r="O30" s="7">
        <f>OBJEDNÁVKA!P63</f>
        <v>0</v>
      </c>
      <c r="P30" s="8">
        <f t="shared" si="2"/>
        <v>0</v>
      </c>
      <c r="Q30" s="8">
        <f t="shared" si="3"/>
        <v>0</v>
      </c>
      <c r="R30" s="8"/>
      <c r="S30" s="8">
        <f t="shared" si="4"/>
        <v>0.04</v>
      </c>
      <c r="T30" s="8">
        <f t="shared" si="5"/>
        <v>0.04</v>
      </c>
      <c r="U30" s="8">
        <f t="shared" si="5"/>
        <v>0.04</v>
      </c>
      <c r="V30" s="8">
        <f t="shared" si="6"/>
        <v>0.04</v>
      </c>
      <c r="W30" s="8"/>
      <c r="X30" s="8">
        <f t="shared" si="7"/>
        <v>0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1:43" s="20" customFormat="1" ht="24" customHeight="1" x14ac:dyDescent="0.2">
      <c r="A31" s="7">
        <v>27</v>
      </c>
      <c r="B31" s="62">
        <f>OBJEDNÁVKA!C64</f>
        <v>0</v>
      </c>
      <c r="C31" s="62">
        <f>OBJEDNÁVKA!D64</f>
        <v>0</v>
      </c>
      <c r="D31" s="7">
        <f>OBJEDNÁVKA!E64</f>
        <v>0</v>
      </c>
      <c r="E31" s="7">
        <f>OBJEDNÁVKA!F64</f>
        <v>0</v>
      </c>
      <c r="F31" s="62">
        <f>OBJEDNÁVKA!G64</f>
        <v>0</v>
      </c>
      <c r="G31" s="62">
        <f>OBJEDNÁVKA!H64</f>
        <v>0</v>
      </c>
      <c r="H31" s="7">
        <f>OBJEDNÁVKA!I64</f>
        <v>0</v>
      </c>
      <c r="I31" s="7">
        <f t="shared" si="0"/>
        <v>25</v>
      </c>
      <c r="J31" s="7">
        <f t="shared" si="0"/>
        <v>25</v>
      </c>
      <c r="K31" s="19">
        <f t="shared" si="1"/>
        <v>0</v>
      </c>
      <c r="L31" s="7">
        <f>OBJEDNÁVKA!M64</f>
        <v>0</v>
      </c>
      <c r="M31" s="7">
        <f>OBJEDNÁVKA!N64</f>
        <v>0</v>
      </c>
      <c r="N31" s="7">
        <f>OBJEDNÁVKA!O64</f>
        <v>0</v>
      </c>
      <c r="O31" s="7">
        <f>OBJEDNÁVKA!P64</f>
        <v>0</v>
      </c>
      <c r="P31" s="8">
        <f t="shared" si="2"/>
        <v>0</v>
      </c>
      <c r="Q31" s="8">
        <f t="shared" si="3"/>
        <v>0</v>
      </c>
      <c r="R31" s="8"/>
      <c r="S31" s="8">
        <f t="shared" si="4"/>
        <v>0.04</v>
      </c>
      <c r="T31" s="8">
        <f t="shared" si="5"/>
        <v>0.04</v>
      </c>
      <c r="U31" s="8">
        <f t="shared" si="5"/>
        <v>0.04</v>
      </c>
      <c r="V31" s="8">
        <f t="shared" si="6"/>
        <v>0.04</v>
      </c>
      <c r="W31" s="8"/>
      <c r="X31" s="8">
        <f t="shared" si="7"/>
        <v>0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 s="20" customFormat="1" ht="24" customHeight="1" x14ac:dyDescent="0.2">
      <c r="A32" s="7">
        <v>28</v>
      </c>
      <c r="B32" s="62">
        <f>OBJEDNÁVKA!C65</f>
        <v>0</v>
      </c>
      <c r="C32" s="62">
        <f>OBJEDNÁVKA!D65</f>
        <v>0</v>
      </c>
      <c r="D32" s="7">
        <f>OBJEDNÁVKA!E65</f>
        <v>0</v>
      </c>
      <c r="E32" s="7">
        <f>OBJEDNÁVKA!F65</f>
        <v>0</v>
      </c>
      <c r="F32" s="62">
        <f>OBJEDNÁVKA!G65</f>
        <v>0</v>
      </c>
      <c r="G32" s="62">
        <f>OBJEDNÁVKA!H65</f>
        <v>0</v>
      </c>
      <c r="H32" s="7">
        <f>OBJEDNÁVKA!I65</f>
        <v>0</v>
      </c>
      <c r="I32" s="7">
        <f t="shared" si="0"/>
        <v>25</v>
      </c>
      <c r="J32" s="7">
        <f t="shared" si="0"/>
        <v>25</v>
      </c>
      <c r="K32" s="19">
        <f t="shared" si="1"/>
        <v>0</v>
      </c>
      <c r="L32" s="7">
        <f>OBJEDNÁVKA!M65</f>
        <v>0</v>
      </c>
      <c r="M32" s="7">
        <f>OBJEDNÁVKA!N65</f>
        <v>0</v>
      </c>
      <c r="N32" s="7">
        <f>OBJEDNÁVKA!O65</f>
        <v>0</v>
      </c>
      <c r="O32" s="7">
        <f>OBJEDNÁVKA!P65</f>
        <v>0</v>
      </c>
      <c r="P32" s="8">
        <f t="shared" si="2"/>
        <v>0</v>
      </c>
      <c r="Q32" s="8">
        <f t="shared" si="3"/>
        <v>0</v>
      </c>
      <c r="R32" s="8"/>
      <c r="S32" s="8">
        <f t="shared" si="4"/>
        <v>0.04</v>
      </c>
      <c r="T32" s="8">
        <f t="shared" si="5"/>
        <v>0.04</v>
      </c>
      <c r="U32" s="8">
        <f t="shared" si="5"/>
        <v>0.04</v>
      </c>
      <c r="V32" s="8">
        <f t="shared" si="6"/>
        <v>0.04</v>
      </c>
      <c r="W32" s="8"/>
      <c r="X32" s="8">
        <f t="shared" si="7"/>
        <v>0</v>
      </c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1:43" s="20" customFormat="1" ht="24" customHeight="1" x14ac:dyDescent="0.2">
      <c r="A33" s="7">
        <v>29</v>
      </c>
      <c r="B33" s="62">
        <f>OBJEDNÁVKA!C66</f>
        <v>0</v>
      </c>
      <c r="C33" s="62">
        <f>OBJEDNÁVKA!D66</f>
        <v>0</v>
      </c>
      <c r="D33" s="7">
        <f>OBJEDNÁVKA!E66</f>
        <v>0</v>
      </c>
      <c r="E33" s="7">
        <f>OBJEDNÁVKA!F66</f>
        <v>0</v>
      </c>
      <c r="F33" s="62">
        <f>OBJEDNÁVKA!G66</f>
        <v>0</v>
      </c>
      <c r="G33" s="62">
        <f>OBJEDNÁVKA!H66</f>
        <v>0</v>
      </c>
      <c r="H33" s="7">
        <f>OBJEDNÁVKA!I66</f>
        <v>0</v>
      </c>
      <c r="I33" s="7">
        <f t="shared" si="0"/>
        <v>25</v>
      </c>
      <c r="J33" s="7">
        <f t="shared" si="0"/>
        <v>25</v>
      </c>
      <c r="K33" s="19">
        <f t="shared" si="1"/>
        <v>0</v>
      </c>
      <c r="L33" s="7">
        <f>OBJEDNÁVKA!M66</f>
        <v>0</v>
      </c>
      <c r="M33" s="7">
        <f>OBJEDNÁVKA!N66</f>
        <v>0</v>
      </c>
      <c r="N33" s="7">
        <f>OBJEDNÁVKA!O66</f>
        <v>0</v>
      </c>
      <c r="O33" s="7">
        <f>OBJEDNÁVKA!P66</f>
        <v>0</v>
      </c>
      <c r="P33" s="8">
        <f t="shared" si="2"/>
        <v>0</v>
      </c>
      <c r="Q33" s="8">
        <f t="shared" si="3"/>
        <v>0</v>
      </c>
      <c r="R33" s="8"/>
      <c r="S33" s="8">
        <f t="shared" si="4"/>
        <v>0.04</v>
      </c>
      <c r="T33" s="8">
        <f t="shared" si="5"/>
        <v>0.04</v>
      </c>
      <c r="U33" s="8">
        <f t="shared" si="5"/>
        <v>0.04</v>
      </c>
      <c r="V33" s="8">
        <f t="shared" si="6"/>
        <v>0.04</v>
      </c>
      <c r="W33" s="8"/>
      <c r="X33" s="8">
        <f t="shared" si="7"/>
        <v>0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s="20" customFormat="1" ht="24" customHeight="1" x14ac:dyDescent="0.2">
      <c r="A34" s="7">
        <v>30</v>
      </c>
      <c r="B34" s="62">
        <f>OBJEDNÁVKA!C67</f>
        <v>0</v>
      </c>
      <c r="C34" s="62">
        <f>OBJEDNÁVKA!D67</f>
        <v>0</v>
      </c>
      <c r="D34" s="7">
        <f>OBJEDNÁVKA!E67</f>
        <v>0</v>
      </c>
      <c r="E34" s="7">
        <f>OBJEDNÁVKA!F67</f>
        <v>0</v>
      </c>
      <c r="F34" s="62">
        <f>OBJEDNÁVKA!G67</f>
        <v>0</v>
      </c>
      <c r="G34" s="62">
        <f>OBJEDNÁVKA!H67</f>
        <v>0</v>
      </c>
      <c r="H34" s="7">
        <f>OBJEDNÁVKA!I67</f>
        <v>0</v>
      </c>
      <c r="I34" s="7">
        <f t="shared" si="0"/>
        <v>25</v>
      </c>
      <c r="J34" s="7">
        <f t="shared" si="0"/>
        <v>25</v>
      </c>
      <c r="K34" s="19">
        <f t="shared" si="1"/>
        <v>0</v>
      </c>
      <c r="L34" s="7">
        <f>OBJEDNÁVKA!M67</f>
        <v>0</v>
      </c>
      <c r="M34" s="7">
        <f>OBJEDNÁVKA!N67</f>
        <v>0</v>
      </c>
      <c r="N34" s="7">
        <f>OBJEDNÁVKA!O67</f>
        <v>0</v>
      </c>
      <c r="O34" s="7">
        <f>OBJEDNÁVKA!P67</f>
        <v>0</v>
      </c>
      <c r="P34" s="8">
        <f t="shared" si="2"/>
        <v>0</v>
      </c>
      <c r="Q34" s="8">
        <f t="shared" si="3"/>
        <v>0</v>
      </c>
      <c r="R34" s="8"/>
      <c r="S34" s="8">
        <f t="shared" si="4"/>
        <v>0.04</v>
      </c>
      <c r="T34" s="8">
        <f t="shared" si="5"/>
        <v>0.04</v>
      </c>
      <c r="U34" s="8">
        <f t="shared" si="5"/>
        <v>0.04</v>
      </c>
      <c r="V34" s="8">
        <f t="shared" si="6"/>
        <v>0.04</v>
      </c>
      <c r="W34" s="8"/>
      <c r="X34" s="8">
        <f t="shared" si="7"/>
        <v>0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1:43" s="20" customFormat="1" ht="24" customHeight="1" x14ac:dyDescent="0.2">
      <c r="A35" s="7">
        <v>31</v>
      </c>
      <c r="B35" s="62">
        <f>OBJEDNÁVKA!C68</f>
        <v>0</v>
      </c>
      <c r="C35" s="62">
        <f>OBJEDNÁVKA!D68</f>
        <v>0</v>
      </c>
      <c r="D35" s="7">
        <f>OBJEDNÁVKA!E68</f>
        <v>0</v>
      </c>
      <c r="E35" s="7">
        <f>OBJEDNÁVKA!F68</f>
        <v>0</v>
      </c>
      <c r="F35" s="62">
        <f>OBJEDNÁVKA!G68</f>
        <v>0</v>
      </c>
      <c r="G35" s="62">
        <f>OBJEDNÁVKA!H68</f>
        <v>0</v>
      </c>
      <c r="H35" s="7">
        <f>OBJEDNÁVKA!I68</f>
        <v>0</v>
      </c>
      <c r="I35" s="7">
        <f t="shared" si="0"/>
        <v>25</v>
      </c>
      <c r="J35" s="7">
        <f t="shared" si="0"/>
        <v>25</v>
      </c>
      <c r="K35" s="19">
        <f t="shared" si="1"/>
        <v>0</v>
      </c>
      <c r="L35" s="7">
        <f>OBJEDNÁVKA!M68</f>
        <v>0</v>
      </c>
      <c r="M35" s="7">
        <f>OBJEDNÁVKA!N68</f>
        <v>0</v>
      </c>
      <c r="N35" s="7">
        <f>OBJEDNÁVKA!O68</f>
        <v>0</v>
      </c>
      <c r="O35" s="7">
        <f>OBJEDNÁVKA!P68</f>
        <v>0</v>
      </c>
      <c r="P35" s="8">
        <f t="shared" si="2"/>
        <v>0</v>
      </c>
      <c r="Q35" s="8">
        <f t="shared" si="3"/>
        <v>0</v>
      </c>
      <c r="R35" s="8"/>
      <c r="S35" s="8">
        <f t="shared" si="4"/>
        <v>0.04</v>
      </c>
      <c r="T35" s="8">
        <f t="shared" si="5"/>
        <v>0.04</v>
      </c>
      <c r="U35" s="8">
        <f t="shared" si="5"/>
        <v>0.04</v>
      </c>
      <c r="V35" s="8">
        <f t="shared" si="6"/>
        <v>0.04</v>
      </c>
      <c r="W35" s="8"/>
      <c r="X35" s="8">
        <f t="shared" si="7"/>
        <v>0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1:43" s="20" customFormat="1" ht="24" customHeight="1" x14ac:dyDescent="0.2">
      <c r="A36" s="7">
        <v>32</v>
      </c>
      <c r="B36" s="62">
        <f>OBJEDNÁVKA!C69</f>
        <v>0</v>
      </c>
      <c r="C36" s="62">
        <f>OBJEDNÁVKA!D69</f>
        <v>0</v>
      </c>
      <c r="D36" s="7">
        <f>OBJEDNÁVKA!E69</f>
        <v>0</v>
      </c>
      <c r="E36" s="7">
        <f>OBJEDNÁVKA!F69</f>
        <v>0</v>
      </c>
      <c r="F36" s="62">
        <f>OBJEDNÁVKA!G69</f>
        <v>0</v>
      </c>
      <c r="G36" s="62">
        <f>OBJEDNÁVKA!H69</f>
        <v>0</v>
      </c>
      <c r="H36" s="7">
        <f>OBJEDNÁVKA!I69</f>
        <v>0</v>
      </c>
      <c r="I36" s="7">
        <f t="shared" si="0"/>
        <v>25</v>
      </c>
      <c r="J36" s="7">
        <f t="shared" si="0"/>
        <v>25</v>
      </c>
      <c r="K36" s="19">
        <f t="shared" si="1"/>
        <v>0</v>
      </c>
      <c r="L36" s="7">
        <f>OBJEDNÁVKA!M69</f>
        <v>0</v>
      </c>
      <c r="M36" s="7">
        <f>OBJEDNÁVKA!N69</f>
        <v>0</v>
      </c>
      <c r="N36" s="7">
        <f>OBJEDNÁVKA!O69</f>
        <v>0</v>
      </c>
      <c r="O36" s="7">
        <f>OBJEDNÁVKA!P69</f>
        <v>0</v>
      </c>
      <c r="P36" s="8">
        <f t="shared" si="2"/>
        <v>0</v>
      </c>
      <c r="Q36" s="8">
        <f t="shared" si="3"/>
        <v>0</v>
      </c>
      <c r="R36" s="8"/>
      <c r="S36" s="8">
        <f t="shared" si="4"/>
        <v>0.04</v>
      </c>
      <c r="T36" s="8">
        <f t="shared" si="5"/>
        <v>0.04</v>
      </c>
      <c r="U36" s="8">
        <f t="shared" si="5"/>
        <v>0.04</v>
      </c>
      <c r="V36" s="8">
        <f t="shared" si="6"/>
        <v>0.04</v>
      </c>
      <c r="W36" s="8"/>
      <c r="X36" s="8">
        <f t="shared" si="7"/>
        <v>0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1:43" s="20" customFormat="1" ht="24" customHeight="1" x14ac:dyDescent="0.2">
      <c r="A37" s="7">
        <v>33</v>
      </c>
      <c r="B37" s="62">
        <f>OBJEDNÁVKA!C70</f>
        <v>0</v>
      </c>
      <c r="C37" s="62">
        <f>OBJEDNÁVKA!D70</f>
        <v>0</v>
      </c>
      <c r="D37" s="7">
        <f>OBJEDNÁVKA!E70</f>
        <v>0</v>
      </c>
      <c r="E37" s="7">
        <f>OBJEDNÁVKA!F70</f>
        <v>0</v>
      </c>
      <c r="F37" s="62">
        <f>OBJEDNÁVKA!G70</f>
        <v>0</v>
      </c>
      <c r="G37" s="62">
        <f>OBJEDNÁVKA!H70</f>
        <v>0</v>
      </c>
      <c r="H37" s="7">
        <f>OBJEDNÁVKA!I70</f>
        <v>0</v>
      </c>
      <c r="I37" s="7">
        <f t="shared" si="0"/>
        <v>25</v>
      </c>
      <c r="J37" s="7">
        <f t="shared" si="0"/>
        <v>25</v>
      </c>
      <c r="K37" s="19">
        <f t="shared" si="1"/>
        <v>0</v>
      </c>
      <c r="L37" s="7">
        <f>OBJEDNÁVKA!M70</f>
        <v>0</v>
      </c>
      <c r="M37" s="7">
        <f>OBJEDNÁVKA!N70</f>
        <v>0</v>
      </c>
      <c r="N37" s="7">
        <f>OBJEDNÁVKA!O70</f>
        <v>0</v>
      </c>
      <c r="O37" s="7">
        <f>OBJEDNÁVKA!P70</f>
        <v>0</v>
      </c>
      <c r="P37" s="8">
        <f t="shared" si="2"/>
        <v>0</v>
      </c>
      <c r="Q37" s="8">
        <f t="shared" si="3"/>
        <v>0</v>
      </c>
      <c r="R37" s="8"/>
      <c r="S37" s="8">
        <f t="shared" si="4"/>
        <v>0.04</v>
      </c>
      <c r="T37" s="8">
        <f t="shared" si="5"/>
        <v>0.04</v>
      </c>
      <c r="U37" s="8">
        <f t="shared" si="5"/>
        <v>0.04</v>
      </c>
      <c r="V37" s="8">
        <f t="shared" si="6"/>
        <v>0.04</v>
      </c>
      <c r="W37" s="8"/>
      <c r="X37" s="8">
        <f t="shared" si="7"/>
        <v>0</v>
      </c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1:43" s="20" customFormat="1" ht="24" customHeight="1" x14ac:dyDescent="0.2">
      <c r="A38" s="7">
        <v>34</v>
      </c>
      <c r="B38" s="62">
        <f>OBJEDNÁVKA!C71</f>
        <v>0</v>
      </c>
      <c r="C38" s="62">
        <f>OBJEDNÁVKA!D71</f>
        <v>0</v>
      </c>
      <c r="D38" s="7">
        <f>OBJEDNÁVKA!E71</f>
        <v>0</v>
      </c>
      <c r="E38" s="7">
        <f>OBJEDNÁVKA!F71</f>
        <v>0</v>
      </c>
      <c r="F38" s="62">
        <f>OBJEDNÁVKA!G71</f>
        <v>0</v>
      </c>
      <c r="G38" s="62">
        <f>OBJEDNÁVKA!H71</f>
        <v>0</v>
      </c>
      <c r="H38" s="7">
        <f>OBJEDNÁVKA!I71</f>
        <v>0</v>
      </c>
      <c r="I38" s="7">
        <f t="shared" si="0"/>
        <v>25</v>
      </c>
      <c r="J38" s="7">
        <f t="shared" si="0"/>
        <v>25</v>
      </c>
      <c r="K38" s="19">
        <f t="shared" si="1"/>
        <v>0</v>
      </c>
      <c r="L38" s="7">
        <f>OBJEDNÁVKA!M71</f>
        <v>0</v>
      </c>
      <c r="M38" s="7">
        <f>OBJEDNÁVKA!N71</f>
        <v>0</v>
      </c>
      <c r="N38" s="7">
        <f>OBJEDNÁVKA!O71</f>
        <v>0</v>
      </c>
      <c r="O38" s="7">
        <f>OBJEDNÁVKA!P71</f>
        <v>0</v>
      </c>
      <c r="P38" s="8">
        <f t="shared" si="2"/>
        <v>0</v>
      </c>
      <c r="Q38" s="8">
        <f t="shared" si="3"/>
        <v>0</v>
      </c>
      <c r="R38" s="8"/>
      <c r="S38" s="8">
        <f t="shared" si="4"/>
        <v>0.04</v>
      </c>
      <c r="T38" s="8">
        <f t="shared" si="5"/>
        <v>0.04</v>
      </c>
      <c r="U38" s="8">
        <f t="shared" si="5"/>
        <v>0.04</v>
      </c>
      <c r="V38" s="8">
        <f t="shared" si="6"/>
        <v>0.04</v>
      </c>
      <c r="W38" s="8"/>
      <c r="X38" s="8">
        <f t="shared" si="7"/>
        <v>0</v>
      </c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</row>
    <row r="39" spans="1:43" s="20" customFormat="1" ht="24" customHeight="1" x14ac:dyDescent="0.2">
      <c r="A39" s="7">
        <v>35</v>
      </c>
      <c r="B39" s="62">
        <f>OBJEDNÁVKA!C72</f>
        <v>0</v>
      </c>
      <c r="C39" s="62">
        <f>OBJEDNÁVKA!D72</f>
        <v>0</v>
      </c>
      <c r="D39" s="7">
        <f>OBJEDNÁVKA!E72</f>
        <v>0</v>
      </c>
      <c r="E39" s="7">
        <f>OBJEDNÁVKA!F72</f>
        <v>0</v>
      </c>
      <c r="F39" s="62">
        <f>OBJEDNÁVKA!G72</f>
        <v>0</v>
      </c>
      <c r="G39" s="62">
        <f>OBJEDNÁVKA!H72</f>
        <v>0</v>
      </c>
      <c r="H39" s="7">
        <f>OBJEDNÁVKA!I72</f>
        <v>0</v>
      </c>
      <c r="I39" s="7">
        <f t="shared" si="0"/>
        <v>25</v>
      </c>
      <c r="J39" s="7">
        <f t="shared" si="0"/>
        <v>25</v>
      </c>
      <c r="K39" s="19">
        <f t="shared" si="1"/>
        <v>0</v>
      </c>
      <c r="L39" s="7">
        <f>OBJEDNÁVKA!M72</f>
        <v>0</v>
      </c>
      <c r="M39" s="7">
        <f>OBJEDNÁVKA!N72</f>
        <v>0</v>
      </c>
      <c r="N39" s="7">
        <f>OBJEDNÁVKA!O72</f>
        <v>0</v>
      </c>
      <c r="O39" s="7">
        <f>OBJEDNÁVKA!P72</f>
        <v>0</v>
      </c>
      <c r="P39" s="8">
        <f t="shared" si="2"/>
        <v>0</v>
      </c>
      <c r="Q39" s="8">
        <f t="shared" si="3"/>
        <v>0</v>
      </c>
      <c r="R39" s="8"/>
      <c r="S39" s="8">
        <f t="shared" si="4"/>
        <v>0.04</v>
      </c>
      <c r="T39" s="8">
        <f t="shared" si="5"/>
        <v>0.04</v>
      </c>
      <c r="U39" s="8">
        <f t="shared" si="5"/>
        <v>0.04</v>
      </c>
      <c r="V39" s="8">
        <f t="shared" si="6"/>
        <v>0.04</v>
      </c>
      <c r="W39" s="8"/>
      <c r="X39" s="8">
        <f t="shared" si="7"/>
        <v>0</v>
      </c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1:43" s="20" customFormat="1" ht="24" customHeight="1" x14ac:dyDescent="0.2">
      <c r="A40" s="7">
        <v>36</v>
      </c>
      <c r="B40" s="62">
        <f>OBJEDNÁVKA!C73</f>
        <v>0</v>
      </c>
      <c r="C40" s="62">
        <f>OBJEDNÁVKA!D73</f>
        <v>0</v>
      </c>
      <c r="D40" s="7">
        <f>OBJEDNÁVKA!E73</f>
        <v>0</v>
      </c>
      <c r="E40" s="7">
        <f>OBJEDNÁVKA!F73</f>
        <v>0</v>
      </c>
      <c r="F40" s="62">
        <f>OBJEDNÁVKA!G73</f>
        <v>0</v>
      </c>
      <c r="G40" s="62">
        <f>OBJEDNÁVKA!H73</f>
        <v>0</v>
      </c>
      <c r="H40" s="7">
        <f>OBJEDNÁVKA!I73</f>
        <v>0</v>
      </c>
      <c r="I40" s="7">
        <f t="shared" si="0"/>
        <v>25</v>
      </c>
      <c r="J40" s="7">
        <f t="shared" si="0"/>
        <v>25</v>
      </c>
      <c r="K40" s="19">
        <f t="shared" si="1"/>
        <v>0</v>
      </c>
      <c r="L40" s="7">
        <f>OBJEDNÁVKA!M73</f>
        <v>0</v>
      </c>
      <c r="M40" s="7">
        <f>OBJEDNÁVKA!N73</f>
        <v>0</v>
      </c>
      <c r="N40" s="7">
        <f>OBJEDNÁVKA!O73</f>
        <v>0</v>
      </c>
      <c r="O40" s="7">
        <f>OBJEDNÁVKA!P73</f>
        <v>0</v>
      </c>
      <c r="P40" s="8">
        <f t="shared" si="2"/>
        <v>0</v>
      </c>
      <c r="Q40" s="8">
        <f t="shared" si="3"/>
        <v>0</v>
      </c>
      <c r="R40" s="8"/>
      <c r="S40" s="8">
        <f t="shared" si="4"/>
        <v>0.04</v>
      </c>
      <c r="T40" s="8">
        <f t="shared" si="5"/>
        <v>0.04</v>
      </c>
      <c r="U40" s="8">
        <f t="shared" si="5"/>
        <v>0.04</v>
      </c>
      <c r="V40" s="8">
        <f t="shared" si="6"/>
        <v>0.04</v>
      </c>
      <c r="W40" s="8"/>
      <c r="X40" s="8">
        <f t="shared" si="7"/>
        <v>0</v>
      </c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</row>
    <row r="41" spans="1:43" s="20" customFormat="1" ht="24" customHeight="1" x14ac:dyDescent="0.2">
      <c r="A41" s="7">
        <v>37</v>
      </c>
      <c r="B41" s="62">
        <f>OBJEDNÁVKA!C74</f>
        <v>0</v>
      </c>
      <c r="C41" s="62">
        <f>OBJEDNÁVKA!D74</f>
        <v>0</v>
      </c>
      <c r="D41" s="7">
        <f>OBJEDNÁVKA!E74</f>
        <v>0</v>
      </c>
      <c r="E41" s="7">
        <f>OBJEDNÁVKA!F74</f>
        <v>0</v>
      </c>
      <c r="F41" s="62">
        <f>OBJEDNÁVKA!G74</f>
        <v>0</v>
      </c>
      <c r="G41" s="62">
        <f>OBJEDNÁVKA!H74</f>
        <v>0</v>
      </c>
      <c r="H41" s="7">
        <f>OBJEDNÁVKA!I74</f>
        <v>0</v>
      </c>
      <c r="I41" s="7">
        <f t="shared" si="0"/>
        <v>25</v>
      </c>
      <c r="J41" s="7">
        <f t="shared" si="0"/>
        <v>25</v>
      </c>
      <c r="K41" s="19">
        <f t="shared" si="1"/>
        <v>0</v>
      </c>
      <c r="L41" s="7">
        <f>OBJEDNÁVKA!M74</f>
        <v>0</v>
      </c>
      <c r="M41" s="7">
        <f>OBJEDNÁVKA!N74</f>
        <v>0</v>
      </c>
      <c r="N41" s="7">
        <f>OBJEDNÁVKA!O74</f>
        <v>0</v>
      </c>
      <c r="O41" s="7">
        <f>OBJEDNÁVKA!P74</f>
        <v>0</v>
      </c>
      <c r="P41" s="8">
        <f t="shared" si="2"/>
        <v>0</v>
      </c>
      <c r="Q41" s="8">
        <f t="shared" si="3"/>
        <v>0</v>
      </c>
      <c r="R41" s="8"/>
      <c r="S41" s="8">
        <f t="shared" si="4"/>
        <v>0.04</v>
      </c>
      <c r="T41" s="8">
        <f t="shared" si="5"/>
        <v>0.04</v>
      </c>
      <c r="U41" s="8">
        <f t="shared" si="5"/>
        <v>0.04</v>
      </c>
      <c r="V41" s="8">
        <f t="shared" si="6"/>
        <v>0.04</v>
      </c>
      <c r="W41" s="8"/>
      <c r="X41" s="8">
        <f t="shared" si="7"/>
        <v>0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</row>
    <row r="42" spans="1:43" s="20" customFormat="1" ht="24" customHeight="1" x14ac:dyDescent="0.2">
      <c r="A42" s="7">
        <v>38</v>
      </c>
      <c r="B42" s="62">
        <f>OBJEDNÁVKA!C75</f>
        <v>0</v>
      </c>
      <c r="C42" s="62">
        <f>OBJEDNÁVKA!D75</f>
        <v>0</v>
      </c>
      <c r="D42" s="7">
        <f>OBJEDNÁVKA!E75</f>
        <v>0</v>
      </c>
      <c r="E42" s="7">
        <f>OBJEDNÁVKA!F75</f>
        <v>0</v>
      </c>
      <c r="F42" s="62">
        <f>OBJEDNÁVKA!G75</f>
        <v>0</v>
      </c>
      <c r="G42" s="62">
        <f>OBJEDNÁVKA!H75</f>
        <v>0</v>
      </c>
      <c r="H42" s="7">
        <f>OBJEDNÁVKA!I75</f>
        <v>0</v>
      </c>
      <c r="I42" s="7">
        <f t="shared" si="0"/>
        <v>25</v>
      </c>
      <c r="J42" s="7">
        <f t="shared" si="0"/>
        <v>25</v>
      </c>
      <c r="K42" s="19">
        <f t="shared" si="1"/>
        <v>0</v>
      </c>
      <c r="L42" s="7">
        <f>OBJEDNÁVKA!M75</f>
        <v>0</v>
      </c>
      <c r="M42" s="7">
        <f>OBJEDNÁVKA!N75</f>
        <v>0</v>
      </c>
      <c r="N42" s="7">
        <f>OBJEDNÁVKA!O75</f>
        <v>0</v>
      </c>
      <c r="O42" s="7">
        <f>OBJEDNÁVKA!P75</f>
        <v>0</v>
      </c>
      <c r="P42" s="8">
        <f t="shared" si="2"/>
        <v>0</v>
      </c>
      <c r="Q42" s="8">
        <f t="shared" si="3"/>
        <v>0</v>
      </c>
      <c r="R42" s="8"/>
      <c r="S42" s="8">
        <f t="shared" si="4"/>
        <v>0.04</v>
      </c>
      <c r="T42" s="8">
        <f t="shared" si="5"/>
        <v>0.04</v>
      </c>
      <c r="U42" s="8">
        <f t="shared" si="5"/>
        <v>0.04</v>
      </c>
      <c r="V42" s="8">
        <f t="shared" si="6"/>
        <v>0.04</v>
      </c>
      <c r="W42" s="8"/>
      <c r="X42" s="8">
        <f t="shared" si="7"/>
        <v>0</v>
      </c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3" s="20" customFormat="1" ht="24" customHeight="1" x14ac:dyDescent="0.2">
      <c r="A43" s="7">
        <v>39</v>
      </c>
      <c r="B43" s="62">
        <f>OBJEDNÁVKA!C76</f>
        <v>0</v>
      </c>
      <c r="C43" s="62">
        <f>OBJEDNÁVKA!D76</f>
        <v>0</v>
      </c>
      <c r="D43" s="7">
        <f>OBJEDNÁVKA!E76</f>
        <v>0</v>
      </c>
      <c r="E43" s="7">
        <f>OBJEDNÁVKA!F76</f>
        <v>0</v>
      </c>
      <c r="F43" s="62">
        <f>OBJEDNÁVKA!G76</f>
        <v>0</v>
      </c>
      <c r="G43" s="62">
        <f>OBJEDNÁVKA!H76</f>
        <v>0</v>
      </c>
      <c r="H43" s="7">
        <f>OBJEDNÁVKA!I76</f>
        <v>0</v>
      </c>
      <c r="I43" s="7">
        <f t="shared" si="0"/>
        <v>25</v>
      </c>
      <c r="J43" s="7">
        <f t="shared" si="0"/>
        <v>25</v>
      </c>
      <c r="K43" s="19">
        <f t="shared" si="1"/>
        <v>0</v>
      </c>
      <c r="L43" s="7">
        <f>OBJEDNÁVKA!M76</f>
        <v>0</v>
      </c>
      <c r="M43" s="7">
        <f>OBJEDNÁVKA!N76</f>
        <v>0</v>
      </c>
      <c r="N43" s="7">
        <f>OBJEDNÁVKA!O76</f>
        <v>0</v>
      </c>
      <c r="O43" s="7">
        <f>OBJEDNÁVKA!P76</f>
        <v>0</v>
      </c>
      <c r="P43" s="8">
        <f t="shared" si="2"/>
        <v>0</v>
      </c>
      <c r="Q43" s="8">
        <f t="shared" si="3"/>
        <v>0</v>
      </c>
      <c r="R43" s="8"/>
      <c r="S43" s="8">
        <f t="shared" si="4"/>
        <v>0.04</v>
      </c>
      <c r="T43" s="8">
        <f t="shared" si="5"/>
        <v>0.04</v>
      </c>
      <c r="U43" s="8">
        <f t="shared" si="5"/>
        <v>0.04</v>
      </c>
      <c r="V43" s="8">
        <f t="shared" si="6"/>
        <v>0.04</v>
      </c>
      <c r="W43" s="8"/>
      <c r="X43" s="8">
        <f t="shared" si="7"/>
        <v>0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</row>
    <row r="44" spans="1:43" s="20" customFormat="1" ht="24" customHeight="1" x14ac:dyDescent="0.2">
      <c r="A44" s="7">
        <v>40</v>
      </c>
      <c r="B44" s="62">
        <f>OBJEDNÁVKA!C77</f>
        <v>0</v>
      </c>
      <c r="C44" s="62">
        <f>OBJEDNÁVKA!D77</f>
        <v>0</v>
      </c>
      <c r="D44" s="7">
        <f>OBJEDNÁVKA!E77</f>
        <v>0</v>
      </c>
      <c r="E44" s="7">
        <f>OBJEDNÁVKA!F77</f>
        <v>0</v>
      </c>
      <c r="F44" s="62">
        <f>OBJEDNÁVKA!G77</f>
        <v>0</v>
      </c>
      <c r="G44" s="62">
        <f>OBJEDNÁVKA!H77</f>
        <v>0</v>
      </c>
      <c r="H44" s="7">
        <f>OBJEDNÁVKA!I77</f>
        <v>0</v>
      </c>
      <c r="I44" s="7">
        <f t="shared" si="0"/>
        <v>25</v>
      </c>
      <c r="J44" s="7">
        <f t="shared" si="0"/>
        <v>25</v>
      </c>
      <c r="K44" s="19">
        <f t="shared" si="1"/>
        <v>0</v>
      </c>
      <c r="L44" s="7">
        <f>OBJEDNÁVKA!M77</f>
        <v>0</v>
      </c>
      <c r="M44" s="7">
        <f>OBJEDNÁVKA!N77</f>
        <v>0</v>
      </c>
      <c r="N44" s="7">
        <f>OBJEDNÁVKA!O77</f>
        <v>0</v>
      </c>
      <c r="O44" s="7">
        <f>OBJEDNÁVKA!P77</f>
        <v>0</v>
      </c>
      <c r="P44" s="8">
        <f t="shared" si="2"/>
        <v>0</v>
      </c>
      <c r="Q44" s="8">
        <f t="shared" si="3"/>
        <v>0</v>
      </c>
      <c r="R44" s="8"/>
      <c r="S44" s="8">
        <f t="shared" si="4"/>
        <v>0.04</v>
      </c>
      <c r="T44" s="8">
        <f t="shared" si="5"/>
        <v>0.04</v>
      </c>
      <c r="U44" s="8">
        <f t="shared" si="5"/>
        <v>0.04</v>
      </c>
      <c r="V44" s="8">
        <f t="shared" si="6"/>
        <v>0.04</v>
      </c>
      <c r="W44" s="8"/>
      <c r="X44" s="8">
        <f t="shared" si="7"/>
        <v>0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</row>
    <row r="45" spans="1:43" s="20" customFormat="1" ht="24" customHeight="1" x14ac:dyDescent="0.2">
      <c r="A45" s="7">
        <v>41</v>
      </c>
      <c r="B45" s="62">
        <f>OBJEDNÁVKA!C78</f>
        <v>0</v>
      </c>
      <c r="C45" s="62">
        <f>OBJEDNÁVKA!D78</f>
        <v>0</v>
      </c>
      <c r="D45" s="7">
        <f>OBJEDNÁVKA!E78</f>
        <v>0</v>
      </c>
      <c r="E45" s="7">
        <f>OBJEDNÁVKA!F78</f>
        <v>0</v>
      </c>
      <c r="F45" s="62">
        <f>OBJEDNÁVKA!G78</f>
        <v>0</v>
      </c>
      <c r="G45" s="62">
        <f>OBJEDNÁVKA!H78</f>
        <v>0</v>
      </c>
      <c r="H45" s="7">
        <f>OBJEDNÁVKA!I78</f>
        <v>0</v>
      </c>
      <c r="I45" s="7">
        <f t="shared" si="0"/>
        <v>25</v>
      </c>
      <c r="J45" s="7">
        <f t="shared" si="0"/>
        <v>25</v>
      </c>
      <c r="K45" s="19">
        <f t="shared" si="1"/>
        <v>0</v>
      </c>
      <c r="L45" s="7">
        <f>OBJEDNÁVKA!M78</f>
        <v>0</v>
      </c>
      <c r="M45" s="7">
        <f>OBJEDNÁVKA!N78</f>
        <v>0</v>
      </c>
      <c r="N45" s="7">
        <f>OBJEDNÁVKA!O78</f>
        <v>0</v>
      </c>
      <c r="O45" s="7">
        <f>OBJEDNÁVKA!P78</f>
        <v>0</v>
      </c>
      <c r="P45" s="8">
        <f t="shared" si="2"/>
        <v>0</v>
      </c>
      <c r="Q45" s="8">
        <f t="shared" si="3"/>
        <v>0</v>
      </c>
      <c r="R45" s="8"/>
      <c r="S45" s="8">
        <f t="shared" si="4"/>
        <v>0.04</v>
      </c>
      <c r="T45" s="8">
        <f t="shared" si="5"/>
        <v>0.04</v>
      </c>
      <c r="U45" s="8">
        <f t="shared" si="5"/>
        <v>0.04</v>
      </c>
      <c r="V45" s="8">
        <f t="shared" si="6"/>
        <v>0.04</v>
      </c>
      <c r="W45" s="8"/>
      <c r="X45" s="8">
        <f t="shared" si="7"/>
        <v>0</v>
      </c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s="20" customFormat="1" ht="24" customHeight="1" x14ac:dyDescent="0.2">
      <c r="A46" s="7">
        <v>42</v>
      </c>
      <c r="B46" s="62">
        <f>OBJEDNÁVKA!C79</f>
        <v>0</v>
      </c>
      <c r="C46" s="62">
        <f>OBJEDNÁVKA!D79</f>
        <v>0</v>
      </c>
      <c r="D46" s="7">
        <f>OBJEDNÁVKA!E79</f>
        <v>0</v>
      </c>
      <c r="E46" s="7">
        <f>OBJEDNÁVKA!F79</f>
        <v>0</v>
      </c>
      <c r="F46" s="62">
        <f>OBJEDNÁVKA!G79</f>
        <v>0</v>
      </c>
      <c r="G46" s="62">
        <f>OBJEDNÁVKA!H79</f>
        <v>0</v>
      </c>
      <c r="H46" s="7">
        <f>OBJEDNÁVKA!I79</f>
        <v>0</v>
      </c>
      <c r="I46" s="7">
        <f t="shared" si="0"/>
        <v>25</v>
      </c>
      <c r="J46" s="7">
        <f t="shared" si="0"/>
        <v>25</v>
      </c>
      <c r="K46" s="19">
        <f t="shared" si="1"/>
        <v>0</v>
      </c>
      <c r="L46" s="7">
        <f>OBJEDNÁVKA!M79</f>
        <v>0</v>
      </c>
      <c r="M46" s="7">
        <f>OBJEDNÁVKA!N79</f>
        <v>0</v>
      </c>
      <c r="N46" s="7">
        <f>OBJEDNÁVKA!O79</f>
        <v>0</v>
      </c>
      <c r="O46" s="7">
        <f>OBJEDNÁVKA!P79</f>
        <v>0</v>
      </c>
      <c r="P46" s="8">
        <f t="shared" si="2"/>
        <v>0</v>
      </c>
      <c r="Q46" s="8">
        <f t="shared" si="3"/>
        <v>0</v>
      </c>
      <c r="R46" s="8"/>
      <c r="S46" s="8">
        <f t="shared" si="4"/>
        <v>0.04</v>
      </c>
      <c r="T46" s="8">
        <f t="shared" si="5"/>
        <v>0.04</v>
      </c>
      <c r="U46" s="8">
        <f t="shared" si="5"/>
        <v>0.04</v>
      </c>
      <c r="V46" s="8">
        <f t="shared" si="6"/>
        <v>0.04</v>
      </c>
      <c r="W46" s="8"/>
      <c r="X46" s="8">
        <f t="shared" si="7"/>
        <v>0</v>
      </c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</row>
    <row r="47" spans="1:43" s="20" customFormat="1" ht="24" customHeight="1" x14ac:dyDescent="0.2">
      <c r="A47" s="7">
        <v>43</v>
      </c>
      <c r="B47" s="62">
        <f>OBJEDNÁVKA!C80</f>
        <v>0</v>
      </c>
      <c r="C47" s="62">
        <f>OBJEDNÁVKA!D80</f>
        <v>0</v>
      </c>
      <c r="D47" s="7">
        <f>OBJEDNÁVKA!E80</f>
        <v>0</v>
      </c>
      <c r="E47" s="7">
        <f>OBJEDNÁVKA!F80</f>
        <v>0</v>
      </c>
      <c r="F47" s="62">
        <f>OBJEDNÁVKA!G80</f>
        <v>0</v>
      </c>
      <c r="G47" s="62">
        <f>OBJEDNÁVKA!H80</f>
        <v>0</v>
      </c>
      <c r="H47" s="7">
        <f>OBJEDNÁVKA!I80</f>
        <v>0</v>
      </c>
      <c r="I47" s="7">
        <f t="shared" si="0"/>
        <v>25</v>
      </c>
      <c r="J47" s="7">
        <f t="shared" si="0"/>
        <v>25</v>
      </c>
      <c r="K47" s="19">
        <f t="shared" si="1"/>
        <v>0</v>
      </c>
      <c r="L47" s="7">
        <f>OBJEDNÁVKA!M80</f>
        <v>0</v>
      </c>
      <c r="M47" s="7">
        <f>OBJEDNÁVKA!N80</f>
        <v>0</v>
      </c>
      <c r="N47" s="7">
        <f>OBJEDNÁVKA!O80</f>
        <v>0</v>
      </c>
      <c r="O47" s="7">
        <f>OBJEDNÁVKA!P80</f>
        <v>0</v>
      </c>
      <c r="P47" s="8">
        <f t="shared" si="2"/>
        <v>0</v>
      </c>
      <c r="Q47" s="8">
        <f t="shared" si="3"/>
        <v>0</v>
      </c>
      <c r="R47" s="8"/>
      <c r="S47" s="8">
        <f t="shared" si="4"/>
        <v>0.04</v>
      </c>
      <c r="T47" s="8">
        <f t="shared" si="5"/>
        <v>0.04</v>
      </c>
      <c r="U47" s="8">
        <f t="shared" si="5"/>
        <v>0.04</v>
      </c>
      <c r="V47" s="8">
        <f t="shared" si="6"/>
        <v>0.04</v>
      </c>
      <c r="W47" s="8"/>
      <c r="X47" s="8">
        <f t="shared" si="7"/>
        <v>0</v>
      </c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</row>
    <row r="48" spans="1:43" s="20" customFormat="1" ht="24" customHeight="1" x14ac:dyDescent="0.2">
      <c r="A48" s="7">
        <v>44</v>
      </c>
      <c r="B48" s="62">
        <f>OBJEDNÁVKA!C81</f>
        <v>0</v>
      </c>
      <c r="C48" s="62">
        <f>OBJEDNÁVKA!D81</f>
        <v>0</v>
      </c>
      <c r="D48" s="7">
        <f>OBJEDNÁVKA!E81</f>
        <v>0</v>
      </c>
      <c r="E48" s="7">
        <f>OBJEDNÁVKA!F81</f>
        <v>0</v>
      </c>
      <c r="F48" s="62">
        <f>OBJEDNÁVKA!G81</f>
        <v>0</v>
      </c>
      <c r="G48" s="62">
        <f>OBJEDNÁVKA!H81</f>
        <v>0</v>
      </c>
      <c r="H48" s="7">
        <f>OBJEDNÁVKA!I81</f>
        <v>0</v>
      </c>
      <c r="I48" s="7">
        <f t="shared" si="0"/>
        <v>25</v>
      </c>
      <c r="J48" s="7">
        <f t="shared" si="0"/>
        <v>25</v>
      </c>
      <c r="K48" s="19">
        <f t="shared" si="1"/>
        <v>0</v>
      </c>
      <c r="L48" s="7">
        <f>OBJEDNÁVKA!M81</f>
        <v>0</v>
      </c>
      <c r="M48" s="7">
        <f>OBJEDNÁVKA!N81</f>
        <v>0</v>
      </c>
      <c r="N48" s="7">
        <f>OBJEDNÁVKA!O81</f>
        <v>0</v>
      </c>
      <c r="O48" s="7">
        <f>OBJEDNÁVKA!P81</f>
        <v>0</v>
      </c>
      <c r="P48" s="8">
        <f t="shared" si="2"/>
        <v>0</v>
      </c>
      <c r="Q48" s="8">
        <f t="shared" si="3"/>
        <v>0</v>
      </c>
      <c r="R48" s="8"/>
      <c r="S48" s="8">
        <f t="shared" si="4"/>
        <v>0.04</v>
      </c>
      <c r="T48" s="8">
        <f t="shared" si="5"/>
        <v>0.04</v>
      </c>
      <c r="U48" s="8">
        <f t="shared" si="5"/>
        <v>0.04</v>
      </c>
      <c r="V48" s="8">
        <f t="shared" si="6"/>
        <v>0.04</v>
      </c>
      <c r="W48" s="8"/>
      <c r="X48" s="8">
        <f t="shared" si="7"/>
        <v>0</v>
      </c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</row>
    <row r="49" spans="1:43" s="20" customFormat="1" ht="24" customHeight="1" x14ac:dyDescent="0.2">
      <c r="A49" s="7">
        <v>45</v>
      </c>
      <c r="B49" s="62">
        <f>OBJEDNÁVKA!C82</f>
        <v>0</v>
      </c>
      <c r="C49" s="62">
        <f>OBJEDNÁVKA!D82</f>
        <v>0</v>
      </c>
      <c r="D49" s="7">
        <f>OBJEDNÁVKA!E82</f>
        <v>0</v>
      </c>
      <c r="E49" s="7">
        <f>OBJEDNÁVKA!F82</f>
        <v>0</v>
      </c>
      <c r="F49" s="62">
        <f>OBJEDNÁVKA!G82</f>
        <v>0</v>
      </c>
      <c r="G49" s="62">
        <f>OBJEDNÁVKA!H82</f>
        <v>0</v>
      </c>
      <c r="H49" s="7">
        <f>OBJEDNÁVKA!I82</f>
        <v>0</v>
      </c>
      <c r="I49" s="7">
        <f t="shared" si="0"/>
        <v>25</v>
      </c>
      <c r="J49" s="7">
        <f t="shared" si="0"/>
        <v>25</v>
      </c>
      <c r="K49" s="19">
        <f t="shared" si="1"/>
        <v>0</v>
      </c>
      <c r="L49" s="7">
        <f>OBJEDNÁVKA!M82</f>
        <v>0</v>
      </c>
      <c r="M49" s="7">
        <f>OBJEDNÁVKA!N82</f>
        <v>0</v>
      </c>
      <c r="N49" s="7">
        <f>OBJEDNÁVKA!O82</f>
        <v>0</v>
      </c>
      <c r="O49" s="7">
        <f>OBJEDNÁVKA!P82</f>
        <v>0</v>
      </c>
      <c r="P49" s="8">
        <f t="shared" si="2"/>
        <v>0</v>
      </c>
      <c r="Q49" s="8">
        <f t="shared" si="3"/>
        <v>0</v>
      </c>
      <c r="R49" s="8"/>
      <c r="S49" s="8">
        <f t="shared" si="4"/>
        <v>0.04</v>
      </c>
      <c r="T49" s="8">
        <f t="shared" si="5"/>
        <v>0.04</v>
      </c>
      <c r="U49" s="8">
        <f t="shared" si="5"/>
        <v>0.04</v>
      </c>
      <c r="V49" s="8">
        <f t="shared" si="6"/>
        <v>0.04</v>
      </c>
      <c r="W49" s="8"/>
      <c r="X49" s="8">
        <f t="shared" si="7"/>
        <v>0</v>
      </c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</row>
    <row r="50" spans="1:43" s="20" customFormat="1" ht="24" customHeight="1" x14ac:dyDescent="0.2">
      <c r="A50" s="7">
        <v>46</v>
      </c>
      <c r="B50" s="62">
        <f>OBJEDNÁVKA!C83</f>
        <v>0</v>
      </c>
      <c r="C50" s="62">
        <f>OBJEDNÁVKA!D83</f>
        <v>0</v>
      </c>
      <c r="D50" s="7">
        <f>OBJEDNÁVKA!E83</f>
        <v>0</v>
      </c>
      <c r="E50" s="7">
        <f>OBJEDNÁVKA!F83</f>
        <v>0</v>
      </c>
      <c r="F50" s="62">
        <f>OBJEDNÁVKA!G83</f>
        <v>0</v>
      </c>
      <c r="G50" s="62">
        <f>OBJEDNÁVKA!H83</f>
        <v>0</v>
      </c>
      <c r="H50" s="7">
        <f>OBJEDNÁVKA!I83</f>
        <v>0</v>
      </c>
      <c r="I50" s="7">
        <f t="shared" si="0"/>
        <v>25</v>
      </c>
      <c r="J50" s="7">
        <f t="shared" si="0"/>
        <v>25</v>
      </c>
      <c r="K50" s="19">
        <f t="shared" si="1"/>
        <v>0</v>
      </c>
      <c r="L50" s="7">
        <f>OBJEDNÁVKA!M83</f>
        <v>0</v>
      </c>
      <c r="M50" s="7">
        <f>OBJEDNÁVKA!N83</f>
        <v>0</v>
      </c>
      <c r="N50" s="7">
        <f>OBJEDNÁVKA!O83</f>
        <v>0</v>
      </c>
      <c r="O50" s="7">
        <f>OBJEDNÁVKA!P83</f>
        <v>0</v>
      </c>
      <c r="P50" s="8">
        <f t="shared" si="2"/>
        <v>0</v>
      </c>
      <c r="Q50" s="8">
        <f t="shared" si="3"/>
        <v>0</v>
      </c>
      <c r="R50" s="8"/>
      <c r="S50" s="8">
        <f t="shared" si="4"/>
        <v>0.04</v>
      </c>
      <c r="T50" s="8">
        <f t="shared" si="5"/>
        <v>0.04</v>
      </c>
      <c r="U50" s="8">
        <f t="shared" si="5"/>
        <v>0.04</v>
      </c>
      <c r="V50" s="8">
        <f t="shared" si="6"/>
        <v>0.04</v>
      </c>
      <c r="W50" s="8"/>
      <c r="X50" s="8">
        <f t="shared" si="7"/>
        <v>0</v>
      </c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</row>
    <row r="51" spans="1:43" s="20" customFormat="1" ht="24" customHeight="1" x14ac:dyDescent="0.2">
      <c r="A51" s="7">
        <v>47</v>
      </c>
      <c r="B51" s="62">
        <f>OBJEDNÁVKA!C84</f>
        <v>0</v>
      </c>
      <c r="C51" s="62">
        <f>OBJEDNÁVKA!D84</f>
        <v>0</v>
      </c>
      <c r="D51" s="7">
        <f>OBJEDNÁVKA!E84</f>
        <v>0</v>
      </c>
      <c r="E51" s="7">
        <f>OBJEDNÁVKA!F84</f>
        <v>0</v>
      </c>
      <c r="F51" s="62">
        <f>OBJEDNÁVKA!G84</f>
        <v>0</v>
      </c>
      <c r="G51" s="62">
        <f>OBJEDNÁVKA!H84</f>
        <v>0</v>
      </c>
      <c r="H51" s="7">
        <f>OBJEDNÁVKA!I84</f>
        <v>0</v>
      </c>
      <c r="I51" s="7">
        <f t="shared" si="0"/>
        <v>25</v>
      </c>
      <c r="J51" s="7">
        <f t="shared" si="0"/>
        <v>25</v>
      </c>
      <c r="K51" s="19">
        <f t="shared" si="1"/>
        <v>0</v>
      </c>
      <c r="L51" s="7">
        <f>OBJEDNÁVKA!M84</f>
        <v>0</v>
      </c>
      <c r="M51" s="7">
        <f>OBJEDNÁVKA!N84</f>
        <v>0</v>
      </c>
      <c r="N51" s="7">
        <f>OBJEDNÁVKA!O84</f>
        <v>0</v>
      </c>
      <c r="O51" s="7">
        <f>OBJEDNÁVKA!P84</f>
        <v>0</v>
      </c>
      <c r="P51" s="8">
        <f t="shared" si="2"/>
        <v>0</v>
      </c>
      <c r="Q51" s="8">
        <f t="shared" si="3"/>
        <v>0</v>
      </c>
      <c r="R51" s="8"/>
      <c r="S51" s="8">
        <f t="shared" si="4"/>
        <v>0.04</v>
      </c>
      <c r="T51" s="8">
        <f t="shared" si="5"/>
        <v>0.04</v>
      </c>
      <c r="U51" s="8">
        <f t="shared" si="5"/>
        <v>0.04</v>
      </c>
      <c r="V51" s="8">
        <f t="shared" si="6"/>
        <v>0.04</v>
      </c>
      <c r="W51" s="8"/>
      <c r="X51" s="8">
        <f t="shared" si="7"/>
        <v>0</v>
      </c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s="20" customFormat="1" ht="24" customHeight="1" x14ac:dyDescent="0.2">
      <c r="A52" s="7">
        <v>48</v>
      </c>
      <c r="B52" s="62">
        <f>OBJEDNÁVKA!C85</f>
        <v>0</v>
      </c>
      <c r="C52" s="62">
        <f>OBJEDNÁVKA!D85</f>
        <v>0</v>
      </c>
      <c r="D52" s="7">
        <f>OBJEDNÁVKA!E85</f>
        <v>0</v>
      </c>
      <c r="E52" s="7">
        <f>OBJEDNÁVKA!F85</f>
        <v>0</v>
      </c>
      <c r="F52" s="62">
        <f>OBJEDNÁVKA!G85</f>
        <v>0</v>
      </c>
      <c r="G52" s="62">
        <f>OBJEDNÁVKA!H85</f>
        <v>0</v>
      </c>
      <c r="H52" s="7">
        <f>OBJEDNÁVKA!I85</f>
        <v>0</v>
      </c>
      <c r="I52" s="7">
        <f t="shared" si="0"/>
        <v>25</v>
      </c>
      <c r="J52" s="7">
        <f t="shared" si="0"/>
        <v>25</v>
      </c>
      <c r="K52" s="19">
        <f t="shared" si="1"/>
        <v>0</v>
      </c>
      <c r="L52" s="7">
        <f>OBJEDNÁVKA!M85</f>
        <v>0</v>
      </c>
      <c r="M52" s="7">
        <f>OBJEDNÁVKA!N85</f>
        <v>0</v>
      </c>
      <c r="N52" s="7">
        <f>OBJEDNÁVKA!O85</f>
        <v>0</v>
      </c>
      <c r="O52" s="7">
        <f>OBJEDNÁVKA!P85</f>
        <v>0</v>
      </c>
      <c r="P52" s="8">
        <f t="shared" si="2"/>
        <v>0</v>
      </c>
      <c r="Q52" s="8">
        <f t="shared" si="3"/>
        <v>0</v>
      </c>
      <c r="R52" s="8"/>
      <c r="S52" s="8">
        <f t="shared" si="4"/>
        <v>0.04</v>
      </c>
      <c r="T52" s="8">
        <f t="shared" si="5"/>
        <v>0.04</v>
      </c>
      <c r="U52" s="8">
        <f t="shared" si="5"/>
        <v>0.04</v>
      </c>
      <c r="V52" s="8">
        <f t="shared" si="6"/>
        <v>0.04</v>
      </c>
      <c r="W52" s="8"/>
      <c r="X52" s="8">
        <f t="shared" si="7"/>
        <v>0</v>
      </c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</row>
    <row r="53" spans="1:43" s="20" customFormat="1" ht="24" customHeight="1" x14ac:dyDescent="0.2">
      <c r="A53" s="7">
        <v>49</v>
      </c>
      <c r="B53" s="62">
        <f>OBJEDNÁVKA!C86</f>
        <v>0</v>
      </c>
      <c r="C53" s="62">
        <f>OBJEDNÁVKA!D86</f>
        <v>0</v>
      </c>
      <c r="D53" s="7">
        <f>OBJEDNÁVKA!E86</f>
        <v>0</v>
      </c>
      <c r="E53" s="7">
        <f>OBJEDNÁVKA!F86</f>
        <v>0</v>
      </c>
      <c r="F53" s="62">
        <f>OBJEDNÁVKA!G86</f>
        <v>0</v>
      </c>
      <c r="G53" s="62">
        <f>OBJEDNÁVKA!H86</f>
        <v>0</v>
      </c>
      <c r="H53" s="7">
        <f>OBJEDNÁVKA!I86</f>
        <v>0</v>
      </c>
      <c r="I53" s="7">
        <f t="shared" ref="I53:J54" si="8">D53+25</f>
        <v>25</v>
      </c>
      <c r="J53" s="7">
        <f t="shared" si="8"/>
        <v>25</v>
      </c>
      <c r="K53" s="19">
        <f t="shared" si="1"/>
        <v>0</v>
      </c>
      <c r="L53" s="7">
        <f>OBJEDNÁVKA!M86</f>
        <v>0</v>
      </c>
      <c r="M53" s="7">
        <f>OBJEDNÁVKA!N86</f>
        <v>0</v>
      </c>
      <c r="N53" s="7">
        <f>OBJEDNÁVKA!O86</f>
        <v>0</v>
      </c>
      <c r="O53" s="7">
        <f>OBJEDNÁVKA!P86</f>
        <v>0</v>
      </c>
      <c r="P53" s="8">
        <f t="shared" si="2"/>
        <v>0</v>
      </c>
      <c r="Q53" s="8">
        <f t="shared" si="3"/>
        <v>0</v>
      </c>
      <c r="R53" s="8"/>
      <c r="S53" s="8">
        <f t="shared" si="4"/>
        <v>0.04</v>
      </c>
      <c r="T53" s="8">
        <f t="shared" ref="T53:U54" si="9">(D53+40)/1000</f>
        <v>0.04</v>
      </c>
      <c r="U53" s="8">
        <f t="shared" si="9"/>
        <v>0.04</v>
      </c>
      <c r="V53" s="8">
        <f t="shared" si="6"/>
        <v>0.04</v>
      </c>
      <c r="W53" s="8"/>
      <c r="X53" s="8">
        <f t="shared" si="7"/>
        <v>0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 s="20" customFormat="1" ht="24" customHeight="1" x14ac:dyDescent="0.2">
      <c r="A54" s="7">
        <v>50</v>
      </c>
      <c r="B54" s="62">
        <f>OBJEDNÁVKA!C87</f>
        <v>0</v>
      </c>
      <c r="C54" s="62">
        <f>OBJEDNÁVKA!D87</f>
        <v>0</v>
      </c>
      <c r="D54" s="7">
        <f>OBJEDNÁVKA!E87</f>
        <v>0</v>
      </c>
      <c r="E54" s="7">
        <f>OBJEDNÁVKA!F87</f>
        <v>0</v>
      </c>
      <c r="F54" s="62">
        <f>OBJEDNÁVKA!G87</f>
        <v>0</v>
      </c>
      <c r="G54" s="62">
        <f>OBJEDNÁVKA!H87</f>
        <v>0</v>
      </c>
      <c r="H54" s="7">
        <f>OBJEDNÁVKA!I87</f>
        <v>0</v>
      </c>
      <c r="I54" s="7">
        <f t="shared" si="8"/>
        <v>25</v>
      </c>
      <c r="J54" s="7">
        <f t="shared" si="8"/>
        <v>25</v>
      </c>
      <c r="K54" s="19">
        <f t="shared" si="1"/>
        <v>0</v>
      </c>
      <c r="L54" s="7">
        <f>OBJEDNÁVKA!M87</f>
        <v>0</v>
      </c>
      <c r="M54" s="7">
        <f>OBJEDNÁVKA!N87</f>
        <v>0</v>
      </c>
      <c r="N54" s="7">
        <f>OBJEDNÁVKA!O87</f>
        <v>0</v>
      </c>
      <c r="O54" s="7">
        <f>OBJEDNÁVKA!P87</f>
        <v>0</v>
      </c>
      <c r="P54" s="8">
        <f t="shared" si="2"/>
        <v>0</v>
      </c>
      <c r="Q54" s="8">
        <f t="shared" si="3"/>
        <v>0</v>
      </c>
      <c r="R54" s="8"/>
      <c r="S54" s="8">
        <f t="shared" si="4"/>
        <v>0.04</v>
      </c>
      <c r="T54" s="8">
        <f t="shared" si="9"/>
        <v>0.04</v>
      </c>
      <c r="U54" s="8">
        <f t="shared" si="9"/>
        <v>0.04</v>
      </c>
      <c r="V54" s="8">
        <f t="shared" si="6"/>
        <v>0.04</v>
      </c>
      <c r="W54" s="8"/>
      <c r="X54" s="8">
        <f t="shared" si="7"/>
        <v>0</v>
      </c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</row>
    <row r="55" spans="1:43" s="9" customFormat="1" ht="24" customHeight="1" x14ac:dyDescent="0.2">
      <c r="A55" s="21"/>
      <c r="B55" s="10"/>
      <c r="C55" s="10"/>
      <c r="D55" s="22"/>
      <c r="E55" s="10"/>
      <c r="F55" s="10"/>
      <c r="G55" s="10"/>
      <c r="H55" s="21"/>
      <c r="I55" s="10"/>
      <c r="J55" s="10"/>
      <c r="K55" s="21"/>
      <c r="L55" s="10"/>
      <c r="M55" s="10"/>
      <c r="N55" s="10"/>
      <c r="O55" s="10"/>
      <c r="P55" s="11">
        <f>SUM(P5:P51)</f>
        <v>0</v>
      </c>
      <c r="Q55" s="11">
        <f>SUM(Q5:Q51)</f>
        <v>0</v>
      </c>
      <c r="R55" s="11"/>
      <c r="S55" s="11">
        <f>SUM(S5:S51)</f>
        <v>1.880000000000001</v>
      </c>
      <c r="T55" s="11">
        <f>SUM(T5:T51)</f>
        <v>1.880000000000001</v>
      </c>
      <c r="U55" s="11">
        <f>SUM(U5:U51)</f>
        <v>1.880000000000001</v>
      </c>
      <c r="V55" s="11">
        <f>SUM(V5:V51)</f>
        <v>1.880000000000001</v>
      </c>
      <c r="W55" s="11"/>
      <c r="X55" s="11">
        <f>SUM(X5:X51)</f>
        <v>0</v>
      </c>
    </row>
    <row r="56" spans="1:43" s="9" customFormat="1" ht="24" customHeight="1" x14ac:dyDescent="0.2">
      <c r="A56" s="21"/>
      <c r="B56" s="10"/>
      <c r="C56" s="10"/>
      <c r="D56" s="22"/>
      <c r="E56" s="10"/>
      <c r="F56" s="10"/>
      <c r="G56" s="10"/>
      <c r="H56" s="21"/>
      <c r="I56" s="10"/>
      <c r="J56" s="10"/>
      <c r="K56" s="21"/>
      <c r="L56" s="10"/>
      <c r="M56" s="10"/>
      <c r="N56" s="10"/>
      <c r="O56" s="10"/>
      <c r="P56" s="11"/>
      <c r="Q56" s="11"/>
      <c r="R56" s="11"/>
      <c r="S56" s="11"/>
      <c r="T56" s="11"/>
      <c r="U56" s="11"/>
      <c r="V56" s="11"/>
      <c r="W56" s="11"/>
      <c r="X56" s="11"/>
    </row>
    <row r="57" spans="1:43" ht="24" customHeight="1" x14ac:dyDescent="0.2"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24"/>
      <c r="Q57" s="24"/>
      <c r="R57" s="24"/>
      <c r="S57" s="24"/>
      <c r="T57" s="24"/>
      <c r="U57" s="24"/>
      <c r="V57" s="24"/>
      <c r="W57" s="24"/>
      <c r="X57" s="24"/>
    </row>
    <row r="58" spans="1:43" ht="24" customHeight="1" x14ac:dyDescent="0.2"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24"/>
      <c r="Q58" s="24"/>
      <c r="R58" s="24"/>
      <c r="S58" s="24"/>
      <c r="T58" s="24"/>
      <c r="U58" s="24"/>
      <c r="V58" s="24"/>
      <c r="W58" s="24"/>
      <c r="X58" s="24"/>
    </row>
    <row r="59" spans="1:43" ht="24" customHeight="1" x14ac:dyDescent="0.2"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24"/>
      <c r="Q59" s="24"/>
      <c r="R59" s="24"/>
      <c r="S59" s="24"/>
      <c r="T59" s="24"/>
      <c r="U59" s="24"/>
      <c r="V59" s="24"/>
      <c r="W59" s="24"/>
      <c r="X59" s="24"/>
    </row>
    <row r="60" spans="1:43" ht="24" customHeight="1" x14ac:dyDescent="0.2"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24"/>
      <c r="Q60" s="24"/>
      <c r="R60" s="24"/>
      <c r="S60" s="24"/>
      <c r="T60" s="24"/>
      <c r="U60" s="24"/>
      <c r="V60" s="24"/>
      <c r="W60" s="24"/>
      <c r="X60" s="24"/>
    </row>
    <row r="61" spans="1:43" ht="24" customHeight="1" x14ac:dyDescent="0.2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4"/>
      <c r="Q61" s="24"/>
      <c r="R61" s="24"/>
      <c r="S61" s="24"/>
      <c r="T61" s="24"/>
      <c r="U61" s="24"/>
      <c r="V61" s="24"/>
      <c r="W61" s="24"/>
      <c r="X61" s="24"/>
    </row>
    <row r="62" spans="1:43" ht="24" customHeight="1" x14ac:dyDescent="0.15"/>
    <row r="63" spans="1:43" ht="24" customHeight="1" x14ac:dyDescent="0.15"/>
    <row r="64" spans="1:43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</sheetData>
  <sheetProtection selectLockedCells="1" selectUnlockedCells="1"/>
  <mergeCells count="24">
    <mergeCell ref="S3:X3"/>
    <mergeCell ref="P1:S1"/>
    <mergeCell ref="T1:X1"/>
    <mergeCell ref="T2:X2"/>
    <mergeCell ref="E2:F2"/>
    <mergeCell ref="P3:P4"/>
    <mergeCell ref="Q3:Q4"/>
    <mergeCell ref="A2:D2"/>
    <mergeCell ref="P2:S2"/>
    <mergeCell ref="L1:M1"/>
    <mergeCell ref="N1:O1"/>
    <mergeCell ref="A1:D1"/>
    <mergeCell ref="E1:K1"/>
    <mergeCell ref="G2:I2"/>
    <mergeCell ref="L2:N2"/>
    <mergeCell ref="J2:K2"/>
    <mergeCell ref="D59:O59"/>
    <mergeCell ref="D60:O60"/>
    <mergeCell ref="B3:H3"/>
    <mergeCell ref="I3:K3"/>
    <mergeCell ref="L3:M3"/>
    <mergeCell ref="N3:N4"/>
    <mergeCell ref="D57:O57"/>
    <mergeCell ref="D58:O58"/>
  </mergeCells>
  <conditionalFormatting sqref="B5:X54">
    <cfRule type="cellIs" dxfId="6" priority="9" operator="equal">
      <formula>0</formula>
    </cfRule>
  </conditionalFormatting>
  <conditionalFormatting sqref="E2:F2">
    <cfRule type="cellIs" dxfId="5" priority="4" operator="equal">
      <formula>0</formula>
    </cfRule>
  </conditionalFormatting>
  <conditionalFormatting sqref="I5:J54">
    <cfRule type="cellIs" dxfId="4" priority="6" stopIfTrue="1" operator="equal">
      <formula>25</formula>
    </cfRule>
  </conditionalFormatting>
  <conditionalFormatting sqref="J2:K2">
    <cfRule type="cellIs" dxfId="3" priority="3" operator="equal">
      <formula>0</formula>
    </cfRule>
  </conditionalFormatting>
  <conditionalFormatting sqref="N1:O1">
    <cfRule type="cellIs" dxfId="2" priority="2" operator="equal">
      <formula>0</formula>
    </cfRule>
  </conditionalFormatting>
  <conditionalFormatting sqref="O2">
    <cfRule type="cellIs" dxfId="1" priority="1" operator="equal">
      <formula>0</formula>
    </cfRule>
  </conditionalFormatting>
  <conditionalFormatting sqref="S5:V54">
    <cfRule type="cellIs" dxfId="0" priority="7" operator="equal">
      <formula>0.04</formula>
    </cfRule>
  </conditionalFormatting>
  <pageMargins left="0.2361111111111111" right="0.25416666666666665" top="0.81736111111111109" bottom="0.78749999999999998" header="0.51180555555555551" footer="0.51180555555555551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size="12" baseType="lpstr">
      <vt:lpstr>OBJEDNÁVKA</vt:lpstr>
      <vt:lpstr>VÝROBA - DATA</vt:lpstr>
      <vt:lpstr>'VÝROBA - DATA'!Excel_BuiltIn_Print_Area_1_1</vt:lpstr>
      <vt:lpstr>'VÝROBA - DATA'!Excel_BuiltIn_Print_Area_1_1_1</vt:lpstr>
      <vt:lpstr>'VÝROBA - DATA'!Excel_BuiltIn_Print_Area_1_1_1_1</vt:lpstr>
      <vt:lpstr>'VÝROBA - DATA'!Excel_BuiltIn_Print_Area_1_1_1_1_1_1</vt:lpstr>
      <vt:lpstr>'VÝROBA - DATA'!Excel_BuiltIn_Print_Area_1_1_1_1_1_1_1</vt:lpstr>
      <vt:lpstr>Excel_BuiltIn_Print_Area_1_2</vt:lpstr>
      <vt:lpstr>Excel_BuiltIn_Print_Area_1_3</vt:lpstr>
      <vt:lpstr>Excel_BuiltIn_Print_Area_1_4</vt:lpstr>
      <vt:lpstr>Excel_BuiltIn_Print_Area_1_5</vt:lpstr>
      <vt:lpstr>'VÝROBA - DATA'!Oblast_tisku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Orlík</dc:creator>
  <cp:keywords/>
  <dc:description/>
  <cp:lastModifiedBy>Adam Orlík</cp:lastModifiedBy>
  <cp:revision/>
  <dcterms:created xsi:type="dcterms:W3CDTF">2025-01-08T21:57:29Z</dcterms:created>
  <dcterms:modified xsi:type="dcterms:W3CDTF">2025-05-30T06:07:47Z</dcterms:modified>
  <cp:category/>
  <cp:contentStatus/>
</cp:coreProperties>
</file>